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oubory na web\"/>
    </mc:Choice>
  </mc:AlternateContent>
  <bookViews>
    <workbookView xWindow="0" yWindow="0" windowWidth="28800" windowHeight="12330"/>
  </bookViews>
  <sheets>
    <sheet name="Sheet1" sheetId="1" r:id="rId1"/>
  </sheets>
  <definedNames>
    <definedName name="DISTOPUP">Sheet1!$C$4</definedName>
    <definedName name="DISTOPUPSMS">Sheet1!$C$4</definedName>
    <definedName name="ENDDATE">Sheet1!$C$7</definedName>
    <definedName name="GRANTEDDAYS">Sheet1!$C$11</definedName>
    <definedName name="GRANTEDMONTHS">Sheet1!$C$12</definedName>
    <definedName name="GRANTEDREMAININGDAYS">Sheet1!$C$13</definedName>
    <definedName name="MONTHLYBASIC">Sheet1!$C$2</definedName>
    <definedName name="MONTHLYSMPGRANT">Sheet1!$C$10</definedName>
    <definedName name="MONTHLYSMSGRANT">Sheet1!$C$9</definedName>
    <definedName name="NOTGRANTEDDAYS">Sheet1!$C$8</definedName>
    <definedName name="SMPTOPUP">Sheet1!$C$3</definedName>
    <definedName name="SPECIALNEEDS">Sheet1!$C$5</definedName>
    <definedName name="STARTDATE">Sheet1!$C$6</definedName>
  </definedNames>
  <calcPr calcId="162913"/>
</workbook>
</file>

<file path=xl/calcChain.xml><?xml version="1.0" encoding="utf-8"?>
<calcChain xmlns="http://schemas.openxmlformats.org/spreadsheetml/2006/main">
  <c r="C11" i="1" l="1"/>
  <c r="C10" i="1"/>
  <c r="C9" i="1"/>
  <c r="C12" i="1" l="1"/>
  <c r="C13" i="1" l="1"/>
  <c r="C15" i="1" s="1"/>
  <c r="C14" i="1" l="1"/>
</calcChain>
</file>

<file path=xl/sharedStrings.xml><?xml version="1.0" encoding="utf-8"?>
<sst xmlns="http://schemas.openxmlformats.org/spreadsheetml/2006/main" count="27" uniqueCount="20">
  <si>
    <t>€/month</t>
  </si>
  <si>
    <t>Top-up for traineeship</t>
  </si>
  <si>
    <t xml:space="preserve">Basic Monthly grant </t>
  </si>
  <si>
    <t xml:space="preserve">Number of interruption days </t>
  </si>
  <si>
    <t xml:space="preserve">Start date </t>
  </si>
  <si>
    <t>End date</t>
  </si>
  <si>
    <t>Total duration in months</t>
  </si>
  <si>
    <t>Total duration in remaining days</t>
  </si>
  <si>
    <t>€</t>
  </si>
  <si>
    <t xml:space="preserve">months </t>
  </si>
  <si>
    <t xml:space="preserve">days </t>
  </si>
  <si>
    <t>Total granted days</t>
  </si>
  <si>
    <t>€/mobility</t>
  </si>
  <si>
    <t>Special needs support</t>
  </si>
  <si>
    <t>Total monthly grant for SMS</t>
  </si>
  <si>
    <t>Total monthly grant for SMP</t>
  </si>
  <si>
    <t>Total grant (SMS)</t>
  </si>
  <si>
    <t>Total grant (SMP)</t>
  </si>
  <si>
    <t>Erasmus+ HE SM grant calculation</t>
  </si>
  <si>
    <t>Top-up for disadvantaged background (SMS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</si>
</sst>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[$€-1]_-;\-* #,##0\ [$€-1]_-;_-* &quot;-&quot;??\ [$€-1]_-;_-@_-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2" fontId="4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164" fontId="2" fillId="4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1" fontId="6" fillId="3" borderId="1" xfId="0" applyNumberFormat="1" applyFont="1" applyFill="1" applyBorder="1" applyAlignment="1">
      <alignment horizontal="right" vertical="center" indent="1"/>
    </xf>
    <xf numFmtId="164" fontId="3" fillId="3" borderId="1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14" fontId="5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8" sqref="C8"/>
    </sheetView>
  </sheetViews>
  <sheetFormatPr defaultColWidth="0" defaultRowHeight="32.25" customHeight="1" zeroHeight="1" x14ac:dyDescent="0.2"/>
  <cols>
    <col min="1" max="1" width="49.42578125" customWidth="1"/>
    <col min="2" max="2" width="15.5703125" style="10" customWidth="1"/>
    <col min="3" max="3" width="17.7109375" customWidth="1"/>
    <col min="4" max="16384" width="9.140625" hidden="1"/>
  </cols>
  <sheetData>
    <row r="1" spans="1:3" ht="55.5" customHeight="1" x14ac:dyDescent="0.25">
      <c r="A1" s="1"/>
      <c r="B1" s="9"/>
      <c r="C1" s="2" t="s">
        <v>18</v>
      </c>
    </row>
    <row r="2" spans="1:3" ht="20.25" customHeight="1" x14ac:dyDescent="0.2">
      <c r="A2" s="3" t="s">
        <v>2</v>
      </c>
      <c r="B2" s="8" t="s">
        <v>0</v>
      </c>
      <c r="C2" s="4">
        <v>500</v>
      </c>
    </row>
    <row r="3" spans="1:3" ht="20.25" customHeight="1" x14ac:dyDescent="0.2">
      <c r="A3" s="3" t="s">
        <v>1</v>
      </c>
      <c r="B3" s="8" t="s">
        <v>0</v>
      </c>
      <c r="C3" s="4"/>
    </row>
    <row r="4" spans="1:3" ht="20.25" customHeight="1" x14ac:dyDescent="0.2">
      <c r="A4" s="14" t="s">
        <v>19</v>
      </c>
      <c r="B4" s="8" t="s">
        <v>0</v>
      </c>
      <c r="C4" s="4"/>
    </row>
    <row r="5" spans="1:3" ht="20.25" customHeight="1" x14ac:dyDescent="0.2">
      <c r="A5" s="3" t="s">
        <v>13</v>
      </c>
      <c r="B5" s="8" t="s">
        <v>12</v>
      </c>
      <c r="C5" s="4">
        <v>0</v>
      </c>
    </row>
    <row r="6" spans="1:3" ht="20.25" customHeight="1" x14ac:dyDescent="0.25">
      <c r="A6" s="3" t="s">
        <v>4</v>
      </c>
      <c r="B6" s="8"/>
      <c r="C6" s="15">
        <v>41897</v>
      </c>
    </row>
    <row r="7" spans="1:3" ht="20.25" customHeight="1" x14ac:dyDescent="0.25">
      <c r="A7" s="3" t="s">
        <v>5</v>
      </c>
      <c r="B7" s="8"/>
      <c r="C7" s="15">
        <v>42055</v>
      </c>
    </row>
    <row r="8" spans="1:3" ht="20.25" customHeight="1" x14ac:dyDescent="0.2">
      <c r="A8" s="3" t="s">
        <v>3</v>
      </c>
      <c r="B8" s="8" t="s">
        <v>10</v>
      </c>
      <c r="C8" s="5">
        <v>0</v>
      </c>
    </row>
    <row r="9" spans="1:3" ht="20.25" customHeight="1" x14ac:dyDescent="0.2">
      <c r="A9" s="3" t="s">
        <v>14</v>
      </c>
      <c r="B9" s="8" t="s">
        <v>0</v>
      </c>
      <c r="C9" s="6">
        <f>MONTHLYBASIC+DISTOPUP</f>
        <v>500</v>
      </c>
    </row>
    <row r="10" spans="1:3" ht="20.25" customHeight="1" x14ac:dyDescent="0.2">
      <c r="A10" s="3" t="s">
        <v>15</v>
      </c>
      <c r="B10" s="8" t="s">
        <v>0</v>
      </c>
      <c r="C10" s="6">
        <f>MONTHLYBASIC+SMPTOPUP</f>
        <v>500</v>
      </c>
    </row>
    <row r="11" spans="1:3" ht="20.25" customHeight="1" x14ac:dyDescent="0.2">
      <c r="A11" s="7" t="s">
        <v>11</v>
      </c>
      <c r="B11" s="8" t="s">
        <v>10</v>
      </c>
      <c r="C11" s="11">
        <f>(YEAR(ENDDATE)-YEAR(STARTDATE))* 360 + (MONTH(ENDDATE)-MONTH(STARTDATE)) * 30 + ( IF( DAY(ENDDATE)=31,30,DAY(ENDDATE)) - IF( DAY(STARTDATE)=31,30,DAY(STARTDATE)) ) + 1</f>
        <v>156</v>
      </c>
    </row>
    <row r="12" spans="1:3" ht="20.25" customHeight="1" x14ac:dyDescent="0.2">
      <c r="A12" s="3" t="s">
        <v>6</v>
      </c>
      <c r="B12" s="8" t="s">
        <v>9</v>
      </c>
      <c r="C12" s="11">
        <f>ROUNDDOWN(GRANTEDDAYS/30,0)</f>
        <v>5</v>
      </c>
    </row>
    <row r="13" spans="1:3" ht="20.25" customHeight="1" x14ac:dyDescent="0.2">
      <c r="A13" s="3" t="s">
        <v>7</v>
      </c>
      <c r="B13" s="8" t="s">
        <v>10</v>
      </c>
      <c r="C13" s="12">
        <f>GRANTEDDAYS-GRANTEDMONTHS*30</f>
        <v>6</v>
      </c>
    </row>
    <row r="14" spans="1:3" ht="20.25" customHeight="1" x14ac:dyDescent="0.2">
      <c r="A14" s="3" t="s">
        <v>16</v>
      </c>
      <c r="B14" s="8" t="s">
        <v>8</v>
      </c>
      <c r="C14" s="13">
        <f>ROUND(GRANTEDMONTHS*MONTHLYSMSGRANT+GRANTEDREMAININGDAYS*MONTHLYSMSGRANT/30-NOTGRANTEDDAYS*MONTHLYSMSGRANT/30, 0)+SPECIALNEEDS</f>
        <v>2600</v>
      </c>
    </row>
    <row r="15" spans="1:3" ht="20.25" customHeight="1" x14ac:dyDescent="0.2">
      <c r="A15" s="3" t="s">
        <v>17</v>
      </c>
      <c r="B15" s="8" t="s">
        <v>8</v>
      </c>
      <c r="C15" s="13">
        <f>ROUND(GRANTEDMONTHS*MONTHLYSMPGRANT+GRANTEDREMAININGDAYS*MONTHLYSMPGRANT/30-NOTGRANTEDDAYS*MONTHLYSMPGRANT/30, 0)+SPECIALNEEDS</f>
        <v>2600</v>
      </c>
    </row>
    <row r="16" spans="1:3" ht="21" hidden="1" customHeight="1" x14ac:dyDescent="0.2"/>
    <row r="17" ht="21" hidden="1" customHeight="1" x14ac:dyDescent="0.2"/>
    <row r="18" ht="21" hidden="1" customHeight="1" x14ac:dyDescent="0.2"/>
    <row r="19" ht="21" hidden="1" customHeight="1" x14ac:dyDescent="0.2"/>
    <row r="20" ht="20.25" hidden="1" customHeight="1" x14ac:dyDescent="0.2"/>
    <row r="21" ht="20.25" hidden="1" customHeight="1" x14ac:dyDescent="0.2"/>
    <row r="22" ht="20.25" hidden="1" customHeight="1" x14ac:dyDescent="0.2"/>
    <row r="23" ht="20.25" hidden="1" customHeight="1" x14ac:dyDescent="0.2"/>
    <row r="24" ht="20.25" hidden="1" customHeight="1" x14ac:dyDescent="0.2"/>
    <row r="25" ht="20.25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21" hidden="1" customHeight="1" x14ac:dyDescent="0.2"/>
    <row r="33" ht="21" hidden="1" customHeight="1" x14ac:dyDescent="0.2"/>
    <row r="34" ht="21" hidden="1" customHeight="1" x14ac:dyDescent="0.2"/>
    <row r="35" ht="21" hidden="1" customHeight="1" x14ac:dyDescent="0.2"/>
    <row r="36" ht="21" hidden="1" customHeight="1" x14ac:dyDescent="0.2"/>
    <row r="37" ht="21" hidden="1" customHeight="1" x14ac:dyDescent="0.2"/>
    <row r="38" ht="21" hidden="1" customHeight="1" x14ac:dyDescent="0.2"/>
    <row r="39" ht="21" hidden="1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13</vt:i4>
      </vt:variant>
    </vt:vector>
  </HeadingPairs>
  <TitlesOfParts>
    <vt:vector size="14" baseType="lpstr">
      <vt:lpstr>Sheet1</vt:lpstr>
      <vt:lpstr>DISTOPUP</vt:lpstr>
      <vt:lpstr>DISTOPUPSMS</vt:lpstr>
      <vt:lpstr>ENDDATE</vt:lpstr>
      <vt:lpstr>GRANTEDDAYS</vt:lpstr>
      <vt:lpstr>GRANTEDMONTHS</vt:lpstr>
      <vt:lpstr>GRANTEDREMAININGDAYS</vt:lpstr>
      <vt:lpstr>MONTHLYBASIC</vt:lpstr>
      <vt:lpstr>MONTHLYSMPGRANT</vt:lpstr>
      <vt:lpstr>MONTHLYSMSGRANT</vt:lpstr>
      <vt:lpstr>NOTGRANTEDDAYS</vt:lpstr>
      <vt:lpstr>SMPTOPUP</vt:lpstr>
      <vt:lpstr>SPECIALNEEDS</vt:lpstr>
      <vt:lpstr>STARTDATE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Dvořáková Jana PhDr.</cp:lastModifiedBy>
  <dcterms:created xsi:type="dcterms:W3CDTF">2014-07-24T07:42:21Z</dcterms:created>
  <dcterms:modified xsi:type="dcterms:W3CDTF">2019-07-02T13:44:18Z</dcterms:modified>
</cp:coreProperties>
</file>