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1_práce\02_JU\marketing\noc vědců\2023 - tajemství\Závěřečná zpráva\"/>
    </mc:Choice>
  </mc:AlternateContent>
  <xr:revisionPtr revIDLastSave="0" documentId="13_ncr:1_{80F0ED22-7785-405B-81C6-2D6A602FF64B}" xr6:coauthVersionLast="47" xr6:coauthVersionMax="47" xr10:uidLastSave="{00000000-0000-0000-0000-000000000000}"/>
  <bookViews>
    <workbookView xWindow="-28920" yWindow="-120" windowWidth="29040" windowHeight="15840" xr2:uid="{10B10954-F386-4889-BE32-2A55648C15BB}"/>
  </bookViews>
  <sheets>
    <sheet name="Záv. zpráva dílčí CRP 2023" sheetId="1" r:id="rId1"/>
  </sheets>
  <definedNames>
    <definedName name="_xlnm.Print_Area" localSheetId="0">'Záv. zpráva dílčí CRP 2023'!$A$1:$F$117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6" i="1" l="1"/>
  <c r="D86" i="1"/>
  <c r="E87" i="1"/>
  <c r="E88" i="1"/>
  <c r="E89" i="1"/>
  <c r="E93" i="1"/>
  <c r="E94" i="1"/>
  <c r="E95" i="1"/>
  <c r="E97" i="1"/>
  <c r="E98" i="1"/>
  <c r="E99" i="1"/>
  <c r="E100" i="1"/>
  <c r="C102" i="1" l="1"/>
  <c r="F89" i="1" s="1"/>
  <c r="E86" i="1"/>
  <c r="F95" i="1"/>
  <c r="F100" i="1"/>
  <c r="F99" i="1"/>
  <c r="F94" i="1"/>
  <c r="F98" i="1"/>
  <c r="F93" i="1"/>
  <c r="E91" i="1"/>
  <c r="F91" i="1" s="1"/>
  <c r="D102" i="1"/>
  <c r="E102" i="1" s="1"/>
  <c r="F102" i="1" s="1"/>
  <c r="F87" i="1" l="1"/>
  <c r="F88" i="1"/>
  <c r="F86" i="1"/>
  <c r="F97" i="1"/>
</calcChain>
</file>

<file path=xl/sharedStrings.xml><?xml version="1.0" encoding="utf-8"?>
<sst xmlns="http://schemas.openxmlformats.org/spreadsheetml/2006/main" count="156" uniqueCount="140">
  <si>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</si>
  <si>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* VŠ vyplní pouze žlutě podbarvená pole tabulky.</t>
  </si>
  <si>
    <t>Částka (v tis. Kč)</t>
  </si>
  <si>
    <t>Číslo položky (viz předchozí tabulka)</t>
  </si>
  <si>
    <t>Bližší zdůvodnění čerpání v jednotlivých položkách (přidejte řádky podle potřeby)</t>
  </si>
  <si>
    <t xml:space="preserve">Celkem běžné a kapitálové finanční prostředky </t>
  </si>
  <si>
    <t>3.</t>
  </si>
  <si>
    <t>Stipendia</t>
  </si>
  <si>
    <t>2.7</t>
  </si>
  <si>
    <t>Cestovní náhrady</t>
  </si>
  <si>
    <t>2.6</t>
  </si>
  <si>
    <t xml:space="preserve">Služby a náklady nevýrobní </t>
  </si>
  <si>
    <t>2.5</t>
  </si>
  <si>
    <t>Materiální náklady (včetně drobného majetku)</t>
  </si>
  <si>
    <t>2.4</t>
  </si>
  <si>
    <t>Ostatní:</t>
  </si>
  <si>
    <t>Odvody pojistného na veřejné zdravotní pojištění a pojistného na sociální zabezpečení a příspěvku na státní politiku zaměstnanosti a příděly do sociálního fondu</t>
  </si>
  <si>
    <t>2.3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</si>
  <si>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</si>
  <si>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2.2</t>
  </si>
  <si>
    <t>Mzdy (včetně pohyblivých složek)</t>
  </si>
  <si>
    <t>2.1</t>
  </si>
  <si>
    <t>Osobní náklady:</t>
  </si>
  <si>
    <t>Běžné finanční prostředky celkem</t>
  </si>
  <si>
    <t>2.</t>
  </si>
  <si>
    <t>Ostatní technické zhodnocení</t>
  </si>
  <si>
    <t>1.4</t>
  </si>
  <si>
    <t>Samostatné věci movité (stroje, zařízení)</t>
  </si>
  <si>
    <t>1.3</t>
  </si>
  <si>
    <t>Dlouhodobý nehmotný majetek (SW, licence)</t>
  </si>
  <si>
    <t>1.2</t>
  </si>
  <si>
    <t>Kapitálové finanční prostředky celkem</t>
  </si>
  <si>
    <t>1.</t>
  </si>
  <si>
    <t>Rozdíl (v %)</t>
  </si>
  <si>
    <t>Rozdíl (v tis. Kč)</t>
  </si>
  <si>
    <t>Čerpání dotace (v tis. Kč)</t>
  </si>
  <si>
    <t>Přidělená dotace na řešení projektu - ukazatel I (v tis. Kč)</t>
  </si>
  <si>
    <t>Poznámka (případně výhled do budoucna)</t>
  </si>
  <si>
    <t>Čerpání finančních prostředků (souhrnný údaj)</t>
  </si>
  <si>
    <t>Rok realizace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</si>
  <si>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</si>
  <si>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Přehled o pokračujícím projektu</t>
  </si>
  <si>
    <t>4.</t>
  </si>
  <si>
    <t>Zdůvodnění</t>
  </si>
  <si>
    <t>Jednotlivé změny (přidejte řádky dle potřeby)</t>
  </si>
  <si>
    <t>Číslo změny</t>
  </si>
  <si>
    <t>Pokud došlo v průběhu řešení ke změnám, uveďte je a vysvětlete příčinu</t>
  </si>
  <si>
    <t>Změny v řešení</t>
  </si>
  <si>
    <t>Uveďte výstupy projektu a do jaké míry byly splněny, případně důvod, proč splněny nebyly.</t>
  </si>
  <si>
    <t>Plnění  výstupů projektu</t>
  </si>
  <si>
    <t>Zvýšení zájmu o vědu, výzkum, tvůrčí činnost a vysokoškolské vzdělávání mezi nejširší veřejností, zejména pak u cílové skupiny potenciálních zájemců o studium VŠ.</t>
  </si>
  <si>
    <t>Zpřístupnění Noci vědců znevýhodněným cílovým skupinám, zahraničním návštěvníkům a osobám se specifickými potřebami.</t>
  </si>
  <si>
    <r>
      <rPr>
        <b/>
        <sz val="10"/>
        <color theme="1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 xml:space="preserve"> – Noc vědců v ČR díky již osvědčené spolupráci zapojených univerzit, vysoké návštěvností, nárůstem v počtu akcí i míst realizace potvrzuje získanou pozici na mapě evropských organizátorů Noci vědců spadající pod Evropskou komisi, která projekt na evropské úrovni zaštiťuje. Noc vědců v ČR je tak významnou akcí nejen v národním, ale i v evropském měřítku a celkově je akce vnímána jako jednotná a cíleně koordinovaná.</t>
    </r>
  </si>
  <si>
    <t>Potvrzení pozice ČR na mapě evropských organizátorů Noci vědců.</t>
  </si>
  <si>
    <t>Udržení Noci vědců v pozici nejvýznamnější a nejrozsáhlejší vědecko-popularizační akce v ČR.</t>
  </si>
  <si>
    <t>Jednotná celorepubliková propagační kampaň Noc vědců</t>
  </si>
  <si>
    <t>Zvýšení počtu subjektů zapojených do funkční komunikační platformy v oblasti popularizace vědy, výzkumu a tvůrčí činnosti v ČR.</t>
  </si>
  <si>
    <t>Systematická koordinovaná celoroční prezentace a popularizace vědy, výzkumu a tvůrčí činnosti VŠ v ČR.</t>
  </si>
  <si>
    <t xml:space="preserve"> Cíl projektu</t>
  </si>
  <si>
    <t>ZPRÁVA O PRŮBĚHU ŘEŠENÍ PROJEKTU</t>
  </si>
  <si>
    <t>E-mail:</t>
  </si>
  <si>
    <t>Telefon:</t>
  </si>
  <si>
    <t>Adresa/Web:</t>
  </si>
  <si>
    <t>VŠ:</t>
  </si>
  <si>
    <t>Jméno:</t>
  </si>
  <si>
    <t>Kontaktní osoba</t>
  </si>
  <si>
    <t xml:space="preserve">Hlavní řešitel </t>
  </si>
  <si>
    <t>Základní informace</t>
  </si>
  <si>
    <t>Čerpáno</t>
  </si>
  <si>
    <t>Požadavek</t>
  </si>
  <si>
    <t>V tom kapitálové finanční prostředky:</t>
  </si>
  <si>
    <t>V tom běžné finanční prostředky:</t>
  </si>
  <si>
    <t>Celkem:</t>
  </si>
  <si>
    <t>Dotace v tis. Kč:</t>
  </si>
  <si>
    <t>Do: 31.12.2023</t>
  </si>
  <si>
    <t>Od: 1.1.2023</t>
  </si>
  <si>
    <t>Období řešení projektu:</t>
  </si>
  <si>
    <t>Rozvoj a udržení významné pozice NOCI VĚDCŮ jako platformy pro systematickou celoroční prezentaci a popularizaci vědy, výzkumu a tvůrčí činnosti vysokých škol v ČR.</t>
  </si>
  <si>
    <t>Název projektu:</t>
  </si>
  <si>
    <t xml:space="preserve">1.d) pořádání festivalů, přehlídek, výstav a dalších obdobných akcí majících mimořádný charakter </t>
  </si>
  <si>
    <t>Tematické zaměření:</t>
  </si>
  <si>
    <t>1. Prioritní témata pro projekty vysokých škol s předem vyčleněnou alokací</t>
  </si>
  <si>
    <t>Prioritní oblast:</t>
  </si>
  <si>
    <t>Formulář pro závěrečnou zprávu - dílčí část projektu</t>
  </si>
  <si>
    <t>Rozvojový projekt na rok 2023</t>
  </si>
  <si>
    <t xml:space="preserve">Systematicky koordinovaná funkční komunikační platforma českých vysokých škol v oblasti popularizace vědy, výzkumu a tvůrčí činnosti (rozšířená o další subjekty). </t>
  </si>
  <si>
    <t>Jednotná celorepubliková komunikační a propagační kampaň na podporu značky NOC VĚDCŮ.</t>
  </si>
  <si>
    <t>Propagační předměty v jednotném vizuálním stylu pro účastníky Noci vědců a dalších popularizačních akcí.</t>
  </si>
  <si>
    <t>Realizace akce Noc vědců 2023 a dalších popularizačních akcí národního i regionálního charakteru.</t>
  </si>
  <si>
    <t>Další celonárodní popularizační akce (soutěž apod.), která bude prezentovat vědu a vědce.</t>
  </si>
  <si>
    <t xml:space="preserve">Rozšířená nabídka popularizačních aktivit o další on-line i off-line možnosti prezentace vědy, výzkumu a tvůrčí činnosti. </t>
  </si>
  <si>
    <t>Rozšířená nabídka popularizačních aktivit pro znevýhodněné cílové skupiny, zahraniční návštěvníky a návštěvníky se specifickými potřebami.</t>
  </si>
  <si>
    <t xml:space="preserve">Rozšířená veřejná databáze (kalendář) popularizačních akcí národního i regionálního charakteru zapojených institucí. </t>
  </si>
  <si>
    <t xml:space="preserve">Databáze vhodných témat, formátů, vědců/výzkumníků pro spolupráci a prezentaci vědy ve školách. </t>
  </si>
  <si>
    <r>
      <rPr>
        <b/>
        <sz val="10"/>
        <color theme="1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 xml:space="preserve"> | Celorepubliková databáze formátů, vědců/popularizátorů, jež slouží k možnosti uspořádat pro školy popularizační akci na míru, byla pod vedením národního koordinátora doplněna a aktualizována ze strany zapojených vysokých škol. Tato databáze obsahuje více než 80 témat a vědců/popularizátorů ze zapojených vysokých škol po celé ČR.</t>
    </r>
  </si>
  <si>
    <t>Inovovaný centrální webový portál Noci vědců - rozšíření možností a funkcionalit.</t>
  </si>
  <si>
    <t xml:space="preserve">Propojená společná prezentace vědy a vzájemná podpora portálů nocvedcu.cz a universitas.cz. </t>
  </si>
  <si>
    <t>Upevnění pozice Noci vědců v ČR na mapě evropských organizátorů Noci vědců.</t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</si>
  <si>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 xml:space="preserve"> | Díky cílené koordinaci a společnému úsilí zapojených univerzit se podařilo upevnit Noc vědců v ČR na mapě evropských organizátorů Noci vědců spadající pod Evropskou komisi, která projekt na evropské úrovni zaštiťuje. Kromě jiného se také sjednotila prezentace Noci vědců, kterou podtrhuje společný web, grafika, propagace a celkově je akce vnímána jako jednotná a cíleně koordinovaná. Nárůstem počtu návštěvníků i programových položek se tak podařilo upevnit pozici Noci vědců v ČR jakožto významné akce nejen národního charakteru, ale i v evropském měřítku.</t>
    </r>
  </si>
  <si>
    <t>Dvě národní konference pro systematickou spolupráci, efektivní komunikaci, sdílení zkušeností a koordinaci zapojených VŠ při přípravě Noci vědců a dalších popularizačních aktivit v ČR.</t>
  </si>
  <si>
    <t>Odborné školení ke zvýšení kompetencí zapojených organizačních týmů v oblasti popularizace vědy a výzkumu.</t>
  </si>
  <si>
    <r>
      <rPr>
        <b/>
        <sz val="10"/>
        <color theme="1"/>
        <rFont val="Calibri"/>
        <family val="2"/>
        <charset val="238"/>
        <scheme val="minor"/>
      </rPr>
      <t xml:space="preserve">Splněno </t>
    </r>
    <r>
      <rPr>
        <sz val="10"/>
        <color theme="1"/>
        <rFont val="Calibri"/>
        <family val="2"/>
        <charset val="238"/>
        <scheme val="minor"/>
      </rPr>
      <t xml:space="preserve">| Ve spolupráci se všemi zapojenými univerzitami byla vytvořena a v průběhu roku realizována celorepubliková propagační kampaň pro Noc vědců, která probíhala s využitím následujících komunikačních nástrojů a medií:
- správa a provoz centrálních webových stránek www.nocvedcu.cz
- Facebook (90 příspěvků)
- Instagram (82 příspěvků
- Twitter (95 příspěvků)
- komunikace a spolupráce s médii na celonárodní úrovni (celkem 9 tiskových zpráv) 
- webový portál Univerzitas.cz (16 článků)
- celonárodně koordinované aktivity Český Vševěd a Hospodský kvíz
</t>
    </r>
  </si>
  <si>
    <r>
      <rPr>
        <b/>
        <sz val="10"/>
        <color theme="1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 xml:space="preserve"> | V rámci spolupráce s magazínem Universitas, jakožto jedním z hlavních mediálních partnerů, využívaly zapojené univerzity samostatnou rubriku věnovanou speciálně Noci vědců. Kromě pozvánek vznikaly v rámci rubriky také rozhovory s vědci a články k celonárodní soutěži Český Vševěd včetně rozhovoru s letošním vítězem.
Jedná se o celkem 16 článků v podstránce Noc vědců: https://www.universitas.cz/noc-vedcu</t>
    </r>
  </si>
  <si>
    <r>
      <rPr>
        <b/>
        <sz val="10"/>
        <color theme="1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 xml:space="preserve"> | V souladu se záměrem rozšíření sítě zapojených subjektů se podařilo fungující síť rozšířit o nové organizace, např. Vysoká škola logistiky, Inovační Hub Přerov, Bunkr Přáslavice, Gymnásium Dr. Antona Rady, SPŠ a VOŠ Liberec.
I letos se osvědčil model 14-ti pracovních hnízd, která se vztahují k daným univerzitním městům nebo velkým vědeckým institucím. Letos se podařilo rozšířit počet zapojených subjektů ve 2 hnízdech: hnízdo Olomouc a hnízdo Liberec. Pokud víte o dalších nově zapojených subjektech ve vašem hnízdě, doplňte je.
V rámci vzájemné spolupráce byly vytvořeny 2 společné celorepublikové popularizační aktivity - soutěž Český Vševěd, která probíhala od 15.5. do 6.12. 2023, a Hospodský kvíz v termínu 2.10.2023. 
Vzájemná spolupráce zapojených subjektů byla posílena také díky společným konferenčním setkáním (první proběhlo 27. - 28.4. 2023 v prostorách Pevnosti Poznání v Olomouci, druhé 7. 12. 2023 na půdě Ostravské Univerzity v Ostravě). V průběhu roku probíhaly schůzky vytvořených speciálních pracovních skupin (grafika, celonárodní show) a několik on-line pracovních setkání.</t>
    </r>
  </si>
  <si>
    <t>Bc. Zdeněk Filip</t>
  </si>
  <si>
    <t>Jihočeská univerzita v Českých Budějovicích</t>
  </si>
  <si>
    <t>Branišovská 1645/31a, 
370 05 České Budějovice
www.jcu.cz</t>
  </si>
  <si>
    <t>zfilip@jcu.cz</t>
  </si>
  <si>
    <t>Uveďte stanovený cíl a uveďte, do jaké míry byl splněn, případně důvod, proč splněn nebyl.</t>
  </si>
  <si>
    <r>
      <rPr>
        <b/>
        <sz val="10"/>
        <color theme="1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 xml:space="preserve"> - V souladu se záměrem rozšíření sítě zapojených subjektů se podařilo zvýšit počet subjektů ve 2 hnízdech, v Olomouckém a Libereckém. Konkrétně byly nově zapojeny následující organizace: Vysoká škola logistiky, Inovační Hub Přerov, Bunkr Přáslavice, Gymnázium Dr. Antona Rady, SPŠ a VOŠ Liberec. </t>
    </r>
  </si>
  <si>
    <r>
      <rPr>
        <b/>
        <sz val="10"/>
        <color theme="1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 xml:space="preserve"> | Letos bylo ve spolupráci všech zapojených univerzit navázáno na loňský úspěšný první ročník realizace dvou celonárodních aktivit prezentujících pod značkou NOC VĚDCŮ vědu a vědce nejen zapojených univerzit i mimo oficiální termín konání Noci vědců.
1) Soutěž ČESKÝ VŠEVĚD - které se zúčastnilo celkem 31 vědců popularizátorů ze všech zapojených VŠ i z řad neuniverzitních institucí. Na základě natočených krátkých videí prezentovaných na webovém portálu Noci vědců i na soc. sítích diváci a odborná porota vybrali 6 finalistů, kteří pak formou veřejné  stand -up show prezentovali svůj vědecký obor v rámci finále soutěže o nejlepšího popularizátora. Soutěžního finále se v koncertním sále Falulty umění Ostravské Univerzity v Ostravě dne 6.12.2023 zúčastnilo přes 200 diváků.
2) HOSPODSKÝ KVÍZ -  kvízový speciál na téma Noc vědců TAJEMSTVÍ proběhl 2.10. 2023  současně na 16-ti místech po celé ČR a celkem se jej fyzicky zúčastnilo 729 soutěžících, plus více než 1500 online.</t>
    </r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</si>
  <si>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 xml:space="preserve"> | Společné setkávání je jedním z nástrojů jak posilovat funkční platformu vysokých škol v rámci Noci vědců. VŠB-TUO uspořádala dvě celostátní konference, kterých se zástupci zapojených univerzit aktivně zúčastnili. 
První konference proběhla 27. - 28. dubna v Olomouci v prostorách Pevnosti Poznání. Předmětem jednání bylo především naplánování činností, odsouhlasení harmonogramu a koordinace všech dílčích projektových aktivit pro rok 2023. Rozebíralo se rozšíření databáze popularizačních akcí, systém efektivnější komunikace a spolupráce VŠ, strategie a harmonogram příprav, grafický styl a jeho dodržování, propagace, funkcionality webu a chystané propagační předměty.  V rámci jednoho dne konference bylo zorganizováno také společné setkání všech organizátorů NV z ČR (tedy i neuniverzitních pořadatelů). 
Druhá národní konference proběhla 7. prosince na půdě Ostravské univerzity v Ostravě. Na konferenci se hodnotil průběh a dopad realizované NV v celostátním i regionálním rozsahu, rekapitulace naplňování výstupů projektu, dílčí statistiky, sdílení zkušeností z konání fyzického i on-line programu, předání koordinátorství a celkové profesní zkušenosti jednotlivých zapojených univerzit. V rámci jednoho dne konference bylo zorganizováno také společné setkání všech organizátorů NV z ČR (tedy i neuniverzitních pořadatelů). 
</t>
    </r>
  </si>
  <si>
    <t>509 tis. Kč</t>
  </si>
  <si>
    <t>700 tis. Kč</t>
  </si>
  <si>
    <t>800 tis. Kč</t>
  </si>
  <si>
    <t>450 tis. Kč</t>
  </si>
  <si>
    <t xml:space="preserve">470 tis. Kč </t>
  </si>
  <si>
    <t>Ostatní osobní náklady - DPP pro koordinátora Noci vědců. Náklady v této položce dosáhly plánované výše.</t>
  </si>
  <si>
    <t>Mzdy (včetně pohyblivých položek) – pro odborné pracovníky zapojené do přípravy a realizace Noci vědců a dalších popularizačních aktivit (vědci, akademici, přednášející, demonstrátoři, produkce ...). Náklady byly oproti plánu nižší. V rámci celkového rozpočtu na osobní náklady došlo k úspoře 400,- Kč, která byla využita v položce Služby (2.5).</t>
  </si>
  <si>
    <t>Odvody pojistného na veřejné zdravotní pojištění a pojistného na sociální zabezpečení a příspěvku na státní politiku zaměstnanosti a příděly do sociálního fondu.  Náklady v této položce nedosáhly plánované výše a úspora byla použita v položce Služby (2.5)</t>
  </si>
  <si>
    <t>Materiální náklady - demonstrační exponáty, vybavení a pomůcky, propagační předměty, spotřební materiál, materiál spojený s výrobou prezentačních expozic. Vzhledem k úspoře v rámci nákupu vybraných reklamních předmětů došlo k ponížení nákladů na propagační předměty. Nevyčerpané prostředky byly v rámci pravidel CRP přesunuty do položky Služby (2.5).</t>
  </si>
  <si>
    <t>Cestovní náhrady - koordinační projektové schůze, národní konference. Nevyčerpané prostředky byly v rámci pravidel CRP přesunuty do položky Služby (2.5).</t>
  </si>
  <si>
    <t>Stipendia - účast studentů VŠ jako odborný personál při přípravě a realizaci NV a dalších popularizačních akcí. Nevyčerpané prostředky byly v rámci pravidel CRP přesunuty do položky Služby (2.5).</t>
  </si>
  <si>
    <t>Služby a náklady nevýrobní – reklamní a propagační služby a produkční služby, grafické a další jiné služby. Položka byla navýšena o prostředky z položky Osobních náklady, Materiální náklady, Cestovní náhrady a Stipendia.</t>
  </si>
  <si>
    <r>
      <rPr>
        <b/>
        <sz val="10"/>
        <color theme="1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 xml:space="preserve"> |  Zástupci zapojených univerzit byli ze strany VŠB-TUO cíleně motivováni k tomu, aby se v rámci zvýšení kvality popularizace vědy a výzkumu účastnili odborných školení a seminářů.  
Realizovaná školení: 
- základní školení on-line PPC reklamy (Google Ads Sklik)
- využití nových forem a trendů v on-line marketingu</t>
    </r>
    <r>
      <rPr>
        <sz val="10"/>
        <color rgb="FFFF0000"/>
        <rFont val="Calibri"/>
        <family val="2"/>
        <charset val="238"/>
        <scheme val="minor"/>
      </rPr>
      <t xml:space="preserve">
</t>
    </r>
  </si>
  <si>
    <t>Změny v čerpání položek rozpočtu v souladu s pravidly CRP.</t>
  </si>
  <si>
    <t>Detailně v části formuláře Bližší zdůvodnění čerpání v jednotlivých položkách.</t>
  </si>
  <si>
    <t xml:space="preserve">Specifikace čerpání finanční dotace na řešení projektu </t>
  </si>
  <si>
    <t xml:space="preserve">Název výdaje a jeho zdůvodnění </t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</si>
  <si>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rFont val="Calibri"/>
        <family val="2"/>
        <charset val="238"/>
        <scheme val="minor"/>
      </rPr>
      <t xml:space="preserve"> | Pro zvýšení přehledu o popularizačních akcích je na webových stránkách udržována a pravidelně doplňována databáze popularizačních akcí, nově rozšířená o funkcionalitu možnosti filtrování. Veškeré významné popularizační aktivity univerzity tak byly přehledně zaznamenány a prostřednictvím webových stránek nabízeny široké veřejnosti.
Jihočeská unoverzita se zúčastnila popularizačních akcích v rámci Jihočeského kraje. Jednalo se o tyto akce: Dobrodružství s technikou, Maker Faire nebo Vzdělání a řemeslo.</t>
    </r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</si>
  <si>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rFont val="Calibri"/>
        <family val="2"/>
        <charset val="238"/>
        <scheme val="minor"/>
      </rPr>
      <t xml:space="preserve"> | Programové položky prezentované v rámci Noci vědců připravovaly zapojené univerzity cíleně  tak, aby programová nabídka Noci vědců byla zpřístupněna i pro znevýhodněné cílové skupiny, např.: - zahraniční návštěvníci (více než 400 programových položek v angličtině),
- osoby se specifickými potřebami (více než 800 programových položek přizpůsobených pro hendikepované), 
- osoby neslyšící (16 programových položek ve znakové řeči),
- plus 950 specifických programových položek přizpůsobených pro dětské návštěvníky. 
Většina prezenčních aktivit se konala v místech s bezbariérovým přístupem. 
Naše univerzita například připravila tyto speciální programové položky:
- Taje umělé inteligence, Dětská univerzita ZSF JU nebo Tajemná řeč robotů.</t>
    </r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</si>
  <si>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rFont val="Calibri"/>
        <family val="2"/>
        <charset val="238"/>
        <scheme val="minor"/>
      </rPr>
      <t xml:space="preserve"> | V rámci celoroční popularizace vědy a výzkumu zapojené univerzity pod vedením VŠB-TUO k tomuto účelu průběžně připravovaly a využívaly nejrůznější formáty (on-line, off-line, fyzicky/prezenčně, audio, video apod.), které lze využít pro prezentaci vědy i v budoucnu bez ohledu na termín konání NV a zacílit i na účastníky mimo univerzitní města.
V programech většiny univerzit se nově objevily platformy s obsahem popularizačně technických videí, podcastů, animovaných videí, či interaktivních seminářů.
Naše univerzita celoročně systematicky komunikovala vědu a její výsledky adekvátní formou pro
různé cílové skupiny např. těmito aktivitami:
- realizace on-line i off-line přednášek a seminářů napříč fakultami Jihočeské univerzity v Českých Budějovicích
- sjednocení off-line aktivity všech fakult Jihočeské univerzty v Českých Budějovicích</t>
    </r>
  </si>
  <si>
    <r>
      <rPr>
        <b/>
        <sz val="10"/>
        <rFont val="Calibri"/>
        <family val="2"/>
        <charset val="238"/>
        <scheme val="minor"/>
      </rPr>
      <t xml:space="preserve">Splněno </t>
    </r>
    <r>
      <rPr>
        <sz val="10"/>
        <rFont val="Calibri"/>
        <family val="2"/>
        <charset val="238"/>
        <scheme val="minor"/>
      </rPr>
      <t>| Zapojené univerzity připravily a zrealizovaly Noc vědců v jednotném termínu - v souladu s Evropskou Nocí vědců v pátek 29.9.2023 proběhla on-line část programu a následně v pátek 6.10.2023 prezenční část programu, a to současně na více než 220-ti místech v ČR.  Do akce bylo zapojeno 44 měst a 81 institucí. Návštěvníkům bylo k dispozici více než 2.000 programových položek (z toho 40 on-line).
Jihočeská univerzita v Českých Budějovicích nabídla v rámci akce Noc vědců 80 programových položek, kterých využilo 2 717 návštěvníků.   
V rámci celoroční koordinované prezentace a popularizace vědy byly vytvořeny 2 společné celorepublikové popularizační aktivity - Český Vševěd (15.5. - 6.12. 2023) a Hospodský kvíz (2.10. 2023). 
V rámci regionu jsme pak z vlastní iniciativy pořádali ještě další veřejné popularizační akce, např.:
Vzdělání a řemeslo a Maker Fair. Spolu s tím realizovala univerzita také vlastní akce jako např. Den s univerzitou či Akademické půlhodinky.</t>
    </r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</si>
  <si>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rFont val="Calibri"/>
        <family val="2"/>
        <charset val="238"/>
        <scheme val="minor"/>
      </rPr>
      <t xml:space="preserve"> | V souladu s tématem Noci vědců 2023 byl vytvořen grafický baliček včetně mauálu vizuální identity, který obsahuje jednak základní grafické prvky a zásady jejich používání, ale také vzorové plakáty, letáky, šablony a formuláře, které bylo možné dle potřeby jednotlivých organizátorů dále upravovat. V tomto jednotném vizuálním stylu pak byly pořízeny propagační předměty k propagaci Noci vědců v jednotlivých městech/hnízdech.
Bylo tak zajištěna jednotná vizuální prezentace Noci vědců v rámci celé ČR.
V souladu s jednotným tématem Noci vědců 2023 "Tajemství" naše univerzita vytvořila propagační předměty k propagaci Noci vědců pořádané naší univerzitou. Jihočeská univerzita v Českých Budějovicích přistoupila k výrobě zvýkaček a maagnetů, které byli návštěvníkům věnovány na jednotlivých stanovištích Jihočeské univerzity, na kterých probíhal program NV.</t>
    </r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</si>
  <si>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rFont val="Calibri"/>
        <family val="2"/>
        <charset val="238"/>
        <scheme val="minor"/>
      </rPr>
      <t xml:space="preserve"> – naše univerzita se programově zaměřila na to, aby přizpůsobila komunikaci své vědecké činnosti také potenciálním zájemcům o studium na VŠ, a to prostřednictvím účasti na vědeckých veletrzích a dalších regionálních akcích prezentovaných mj. i prostřednictvím  kalendáře akcí, který je k dispozici na webovém portálu Noci vědců.
Vyjma výše uvedeného realizovala Jihočeská univerzita doplňující regionální offline (rádiová kampaň, outdoor kampaň) i online reklamní kampaně (propagovaná FB událost). Jen na sociálních sítích jsme kampaní oslovili více než  128 tis. lidí.</t>
    </r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</si>
  <si>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rFont val="Calibri"/>
        <family val="2"/>
        <charset val="238"/>
        <scheme val="minor"/>
      </rPr>
      <t xml:space="preserve"> – programové položky prezentované v rámci Noci vědců připravovaly zapojené univerzity pod vedením VŠB-TUO cíleně  tak, aby programová nabídka byla zpřístupněna i pro další cílové skupiny, jako jsou zahraniční návštěvníci (více než 400 programových položek v angličtině), osoby se specifickými potřebami (více než 840 programových položek přizpůsobených pro hendikepované) plus více než 950 specifických programových položek speciálně připravených pro dětské návštěvníky. Většina prezenčních aktivit se konala v místech s bezbariérovým přístupem. Jednalo se například o následující aktivity:
Na Jihočeské univerzitě byla velká část programu pořádána v prostorech s bezbariérovým přístupem a zároveň  většina prezentujích byla připravena v případě zájmu vést výklad v angličtině.</t>
    </r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</si>
  <si>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rFont val="Calibri"/>
        <family val="2"/>
        <charset val="238"/>
        <scheme val="minor"/>
      </rPr>
      <t xml:space="preserve"> – vědecko-popularizační akce Noc vědců se uskutečnila dne 6.10.2023 současně ve 44 městech v celé ČR. 
Díky 81 zapojeným organizátorům bylo možné navštívit vědu na více než 228 místech (více než 2000 programových položek). Napříč republikou se v jeden večer Noci vědců zúčastnilo více než 88.000 návštěvníků, on-line program využilo přes 28.000 návštěvníků.
Jednalo se tedy opět o nejrozsáhlejší vědecko-popularizační akci na území ČR. 
Program, který připravila Jihočeská univerzita v Českých Budějovicích, navštívilo celkem více než 2 717 návštěvníků.</t>
    </r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</si>
  <si>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rFont val="Calibri"/>
        <family val="2"/>
        <charset val="238"/>
        <scheme val="minor"/>
      </rPr>
      <t xml:space="preserve"> – jednotná celorepubliková propagační kampaň pro Noc vědců probíhala s využitím centrálního webového portálu, centrálně distribuovaných tiskových zpráv, spolupráce s významnými médii na celonárodní úrovni (ČT, ČRo), prostřednictvím spolupráce s tištěnými médii a informačním portálem Univerzitas, pravidelně uveřejňovaným příspěvkům na sociálních sítích (Facebook, Instagram, Twitter) a celonárodně koordinovaným aktivitám (Český Vševěd a Hospodský kvíz).
Pro zajištění jednotné prezentace byla rovněž vytvořena jednotná grafika a grafický manuál vizuálního stylu. V tomto jednotném vizuálním stylu byly také pořízeny propagační předměty.
Naše univerzita navíc k propagaci Noci vědců využila tyto možnosti: 
1. využítí outdoorové formy propagace - billboardy v jednotném vizuálním stylu
2. využití regionální reklamy v radiích
3. využítí tištěné reklamy - letáková kampaň v jednotném vizuálním stylu
4. využití propagačních předmětů v jednotném vizuálním stylu ( magnety a žvýkačky)</t>
    </r>
  </si>
  <si>
    <r>
      <rPr>
        <b/>
        <sz val="10"/>
        <rFont val="Calibri"/>
        <family val="2"/>
        <charset val="238"/>
        <scheme val="minor"/>
      </rPr>
      <t>SPLNĚNO</t>
    </r>
    <r>
      <rPr>
        <sz val="10"/>
        <rFont val="Calibri"/>
        <family val="2"/>
        <charset val="238"/>
        <scheme val="minor"/>
      </rPr>
      <t xml:space="preserve"> - V průběhu roku docházelo k systematické prezentaci a popularizaci vědy, výzkumu a tvůrčí činnosti naší univerzity prostřednictvím popularizačních aktivit nejrůznějších formátů
1.	Tvorba článků prezentující činnosti univerzity v oblasti vědy a výzkumu pro portál Science Zoom.
2.	Články a rozhovory s vědci v univerzitním časopise Journal.
3.	Realizace a koordinace akce Noc vědců v rámci jižních Čech.
4.	Účast na dalších vědecko popularizačních akcích - např. Dobrodružství s technikou, Maker Faire, 
Vzdělání a řemeslo apod.
5.	Realizace vlastních popularizačních akcí - Den s univerzitou, Akademické půlhodinky apod.
Informace o celoročních akcích byly k dispozici mimo jiné na centrálním webovém portálu Noci vědců v rubrice Kalendář popularizačních akcí.
Celoroční prezentace a popularizace vědy, výzkumu a tvůrčí činnosti VŠ byla rovněž podpořena společně koordinovanými celorepublikovými popularizačními aktivitami Český Vševěd a Hospodský kvíz. 
V rámci systematické koordinace zapojených subjektů se uplatnil již osvědčený systém tzv. „pracovních hnízd“ (celkem 14), která se vztahují k daným univerzitním městům. Spolupráce v rámci těchto pracovních hnízd je intenzivnější, komunikace na národní úrovni je efektivnější.  Vzájemná spolupráce zapojených subjektů byla posílena také společným konferenčním setkáním (jedno se uskutečnilo v dubnu, druhé v prosinci)  a několika on-line pracovním setkáním. Byly rovněž vytvořeny speciální pracovní skupiny - grafika a celonárodní show. </t>
    </r>
  </si>
  <si>
    <r>
      <rPr>
        <b/>
        <sz val="10"/>
        <color theme="1"/>
        <rFont val="Calibri"/>
        <family val="2"/>
        <charset val="238"/>
        <scheme val="minor"/>
      </rPr>
      <t>Splněno</t>
    </r>
    <r>
      <rPr>
        <sz val="10"/>
        <color theme="1"/>
        <rFont val="Calibri"/>
        <family val="2"/>
        <charset val="238"/>
        <scheme val="minor"/>
      </rPr>
      <t xml:space="preserve"> | Pod vedením národního koordinátora VŠB-TUO bylo provedeno rozšíření možností a funkcionalit centrálního webového portálu Noci vědců ČR, včetně propracování stránek a jejich pravidelné aktualizace. Webu přibyly nové funkce plus byl proveden update funkcí stávajících, které se osvědčily v minulých letech. Cílem bylo dosažení funkčních, udržitelných, uživatelsky přívětivých webových stránek jak pro organizátory, tak pro návštěvníky. Došlo k následujícím inovacím:
- Zvýšení výkonu serverů z důvodu vyššího množství návštěvníků webových stránek
- filtrování v Databázi (kalendáři) popularizačních akcí dle typu akce, místa atd.
- Cookie lišta
Pro efektivnější administraci stránek byly dále přidány funkce usnadňující kopírování událostí s rezervací. Byly provedeny úpravy v nastavení odesílání zpráv pro registrované účastníky, možnost stažení registrací přehledně a jednodušeji v excelu. apod. Rovněž byla upravena úvodní stránka popisující téma roku 2023 a v záložce "O Akci" popis průběhu Noci vědců v letech 2022 a 2023. 
Na webu Noci vědců bylo v roce 2023 v rámci ČR zveřejněno více než 2.000 akcí, z toho 40 on-line. 
Webové stránky byly navštěvovány v průběhu celého roku a celkem zaregistrovaly více než 71.000 návštěv. 
 V den konání Noci vědců (tedy 6.10. 2023) navštívilo centrální web více než 28 tisíc návštěvníků. 
</t>
    </r>
    <r>
      <rPr>
        <sz val="10"/>
        <rFont val="Calibri"/>
        <family val="2"/>
        <charset val="238"/>
        <scheme val="minor"/>
      </rPr>
      <t>Jihočeská univerzita v Českých Budějovicích zveřejnila celkem 80 programových položek.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</si>
</sst>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EF2CB"/>
        <bgColor rgb="FFFEF2CB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3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2" fillId="2" borderId="4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0" xfId="0" applyFont="1"/>
    <xf numFmtId="1" fontId="2" fillId="0" borderId="4" xfId="0" applyNumberFormat="1" applyFont="1" applyBorder="1" applyAlignment="1">
      <alignment horizontal="center" wrapText="1"/>
    </xf>
    <xf numFmtId="0" fontId="3" fillId="0" borderId="4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3" fontId="6" fillId="4" borderId="11" xfId="0" applyNumberFormat="1" applyFont="1" applyFill="1" applyBorder="1" applyAlignment="1">
      <alignment horizontal="center" vertical="center" wrapText="1"/>
    </xf>
    <xf numFmtId="1" fontId="6" fillId="4" borderId="11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1" fontId="6" fillId="0" borderId="1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3" fontId="14" fillId="0" borderId="10" xfId="0" applyNumberFormat="1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0" fillId="0" borderId="0" xfId="0" applyAlignment="1">
      <alignment horizontal="left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1" fontId="1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" fontId="11" fillId="0" borderId="10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0" xfId="0" applyFont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" fontId="10" fillId="0" borderId="10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6" fillId="0" borderId="10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25641-0AB6-452A-B4A1-FB0E594EC60B}">
  <dimension ref="A1:J116"/>
  <sheetViews>
    <sheetView tabSelected="1" view="pageBreakPreview" zoomScale="80" zoomScaleNormal="100" zoomScaleSheetLayoutView="80" workbookViewId="0"/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5" t="s">
        <v>63</v>
      </c>
      <c r="B1" s="85" t="s">
        <v>105</v>
      </c>
      <c r="C1" s="86"/>
      <c r="D1" s="86"/>
      <c r="E1" s="86"/>
      <c r="F1" s="46"/>
    </row>
    <row r="2" spans="1:6" ht="15" customHeight="1" x14ac:dyDescent="0.25">
      <c r="A2" s="87" t="s">
        <v>84</v>
      </c>
      <c r="B2" s="88"/>
      <c r="C2" s="88"/>
      <c r="D2" s="88"/>
      <c r="E2" s="88"/>
      <c r="F2" s="89"/>
    </row>
    <row r="3" spans="1:6" ht="15" customHeight="1" x14ac:dyDescent="0.25">
      <c r="A3" s="87" t="s">
        <v>83</v>
      </c>
      <c r="B3" s="88"/>
      <c r="C3" s="88"/>
      <c r="D3" s="88"/>
      <c r="E3" s="88"/>
      <c r="F3" s="89"/>
    </row>
    <row r="4" spans="1:6" x14ac:dyDescent="0.25">
      <c r="A4" s="24" t="s">
        <v>82</v>
      </c>
      <c r="B4" s="56" t="s">
        <v>81</v>
      </c>
      <c r="C4" s="65"/>
      <c r="D4" s="65"/>
      <c r="E4" s="65"/>
      <c r="F4" s="57"/>
    </row>
    <row r="5" spans="1:6" ht="24.75" customHeight="1" x14ac:dyDescent="0.25">
      <c r="A5" s="21" t="s">
        <v>80</v>
      </c>
      <c r="B5" s="56" t="s">
        <v>79</v>
      </c>
      <c r="C5" s="65"/>
      <c r="D5" s="65"/>
      <c r="E5" s="65"/>
      <c r="F5" s="57"/>
    </row>
    <row r="6" spans="1:6" x14ac:dyDescent="0.25">
      <c r="A6" s="73" t="s">
        <v>78</v>
      </c>
      <c r="B6" s="76" t="s">
        <v>77</v>
      </c>
      <c r="C6" s="77"/>
      <c r="D6" s="77"/>
      <c r="E6" s="77"/>
      <c r="F6" s="78"/>
    </row>
    <row r="7" spans="1:6" x14ac:dyDescent="0.25">
      <c r="A7" s="74"/>
      <c r="B7" s="79"/>
      <c r="C7" s="80"/>
      <c r="D7" s="80"/>
      <c r="E7" s="80"/>
      <c r="F7" s="81"/>
    </row>
    <row r="8" spans="1:6" x14ac:dyDescent="0.25">
      <c r="A8" s="75"/>
      <c r="B8" s="82"/>
      <c r="C8" s="83"/>
      <c r="D8" s="83"/>
      <c r="E8" s="83"/>
      <c r="F8" s="84"/>
    </row>
    <row r="9" spans="1:6" ht="25.5" x14ac:dyDescent="0.25">
      <c r="A9" s="21" t="s">
        <v>76</v>
      </c>
      <c r="B9" s="33" t="s">
        <v>75</v>
      </c>
      <c r="C9" s="35"/>
      <c r="D9" s="33" t="s">
        <v>74</v>
      </c>
      <c r="E9" s="34"/>
      <c r="F9" s="35"/>
    </row>
    <row r="10" spans="1:6" ht="25.5" customHeight="1" x14ac:dyDescent="0.25">
      <c r="A10" s="8" t="s">
        <v>73</v>
      </c>
      <c r="B10" s="21" t="s">
        <v>72</v>
      </c>
      <c r="C10" s="33" t="s">
        <v>71</v>
      </c>
      <c r="D10" s="35"/>
      <c r="E10" s="53" t="s">
        <v>70</v>
      </c>
      <c r="F10" s="55"/>
    </row>
    <row r="11" spans="1:6" x14ac:dyDescent="0.25">
      <c r="A11" s="21" t="s">
        <v>69</v>
      </c>
      <c r="B11" s="23">
        <v>470</v>
      </c>
      <c r="C11" s="96">
        <v>470</v>
      </c>
      <c r="D11" s="97"/>
      <c r="E11" s="96">
        <v>0</v>
      </c>
      <c r="F11" s="97"/>
    </row>
    <row r="12" spans="1:6" x14ac:dyDescent="0.25">
      <c r="A12" s="21" t="s">
        <v>68</v>
      </c>
      <c r="B12" s="30">
        <v>470</v>
      </c>
      <c r="C12" s="98">
        <v>470</v>
      </c>
      <c r="D12" s="46"/>
      <c r="E12" s="96">
        <v>0</v>
      </c>
      <c r="F12" s="97"/>
    </row>
    <row r="13" spans="1:6" x14ac:dyDescent="0.25">
      <c r="A13" s="47"/>
      <c r="B13" s="48"/>
      <c r="C13" s="48"/>
      <c r="D13" s="48"/>
      <c r="E13" s="48"/>
      <c r="F13" s="49"/>
    </row>
    <row r="14" spans="1:6" ht="15.75" x14ac:dyDescent="0.25">
      <c r="A14" s="90" t="s">
        <v>67</v>
      </c>
      <c r="B14" s="91"/>
      <c r="C14" s="91"/>
      <c r="D14" s="91"/>
      <c r="E14" s="91"/>
      <c r="F14" s="92"/>
    </row>
    <row r="15" spans="1:6" x14ac:dyDescent="0.25">
      <c r="A15" s="15"/>
      <c r="B15" s="53" t="s">
        <v>66</v>
      </c>
      <c r="C15" s="55"/>
      <c r="D15" s="53" t="s">
        <v>65</v>
      </c>
      <c r="E15" s="54"/>
      <c r="F15" s="55"/>
    </row>
    <row r="16" spans="1:6" x14ac:dyDescent="0.25">
      <c r="A16" s="21" t="s">
        <v>64</v>
      </c>
      <c r="B16" s="93" t="s">
        <v>104</v>
      </c>
      <c r="C16" s="94"/>
      <c r="D16" s="93" t="s">
        <v>104</v>
      </c>
      <c r="E16" s="95"/>
      <c r="F16" s="94"/>
    </row>
    <row r="17" spans="1:6" ht="15" customHeight="1" x14ac:dyDescent="0.25">
      <c r="A17" s="21" t="s">
        <v>63</v>
      </c>
      <c r="B17" s="69" t="s">
        <v>105</v>
      </c>
      <c r="C17" s="70"/>
      <c r="D17" s="69" t="s">
        <v>105</v>
      </c>
      <c r="E17" s="71"/>
      <c r="F17" s="70"/>
    </row>
    <row r="18" spans="1:6" ht="48" customHeight="1" x14ac:dyDescent="0.25">
      <c r="A18" s="21" t="s">
        <v>62</v>
      </c>
      <c r="B18" s="69" t="s">
        <v>106</v>
      </c>
      <c r="C18" s="70"/>
      <c r="D18" s="69" t="s">
        <v>106</v>
      </c>
      <c r="E18" s="71"/>
      <c r="F18" s="70"/>
    </row>
    <row r="19" spans="1:6" x14ac:dyDescent="0.25">
      <c r="A19" s="21" t="s">
        <v>61</v>
      </c>
      <c r="B19" s="69">
        <v>725207157</v>
      </c>
      <c r="C19" s="70"/>
      <c r="D19" s="69">
        <v>725207157</v>
      </c>
      <c r="E19" s="71"/>
      <c r="F19" s="70"/>
    </row>
    <row r="20" spans="1:6" x14ac:dyDescent="0.25">
      <c r="A20" s="21" t="s">
        <v>60</v>
      </c>
      <c r="B20" s="72" t="s">
        <v>107</v>
      </c>
      <c r="C20" s="72"/>
      <c r="D20" s="72" t="s">
        <v>107</v>
      </c>
      <c r="E20" s="72"/>
      <c r="F20" s="72"/>
    </row>
    <row r="21" spans="1:6" x14ac:dyDescent="0.25">
      <c r="A21" s="47"/>
      <c r="B21" s="48"/>
      <c r="C21" s="48"/>
      <c r="D21" s="48"/>
      <c r="E21" s="48"/>
      <c r="F21" s="49"/>
    </row>
    <row r="22" spans="1:6" ht="15" customHeight="1" x14ac:dyDescent="0.25">
      <c r="A22" s="90" t="s">
        <v>59</v>
      </c>
      <c r="B22" s="91"/>
      <c r="C22" s="91"/>
      <c r="D22" s="91"/>
      <c r="E22" s="91"/>
      <c r="F22" s="92"/>
    </row>
    <row r="23" spans="1:6" ht="29.25" customHeight="1" x14ac:dyDescent="0.25">
      <c r="A23" s="21" t="s">
        <v>58</v>
      </c>
      <c r="B23" s="33" t="s">
        <v>108</v>
      </c>
      <c r="C23" s="34"/>
      <c r="D23" s="34"/>
      <c r="E23" s="34"/>
      <c r="F23" s="35"/>
    </row>
    <row r="24" spans="1:6" ht="15" customHeight="1" x14ac:dyDescent="0.25">
      <c r="A24" s="31">
        <v>1</v>
      </c>
      <c r="B24" s="33" t="s">
        <v>57</v>
      </c>
      <c r="C24" s="34"/>
      <c r="D24" s="34"/>
      <c r="E24" s="34"/>
      <c r="F24" s="35"/>
    </row>
    <row r="25" spans="1:6" ht="237" customHeight="1" x14ac:dyDescent="0.25">
      <c r="A25" s="32"/>
      <c r="B25" s="36" t="s">
        <v>138</v>
      </c>
      <c r="C25" s="37"/>
      <c r="D25" s="37"/>
      <c r="E25" s="37"/>
      <c r="F25" s="38"/>
    </row>
    <row r="26" spans="1:6" ht="32.25" customHeight="1" x14ac:dyDescent="0.25">
      <c r="A26" s="31">
        <v>2</v>
      </c>
      <c r="B26" s="33" t="s">
        <v>56</v>
      </c>
      <c r="C26" s="34"/>
      <c r="D26" s="34"/>
      <c r="E26" s="34"/>
      <c r="F26" s="35"/>
    </row>
    <row r="27" spans="1:6" ht="64.5" customHeight="1" x14ac:dyDescent="0.25">
      <c r="A27" s="32"/>
      <c r="B27" s="39" t="s">
        <v>109</v>
      </c>
      <c r="C27" s="40"/>
      <c r="D27" s="40"/>
      <c r="E27" s="40"/>
      <c r="F27" s="41"/>
    </row>
    <row r="28" spans="1:6" x14ac:dyDescent="0.25">
      <c r="A28" s="31">
        <v>3</v>
      </c>
      <c r="B28" s="33" t="s">
        <v>55</v>
      </c>
      <c r="C28" s="34"/>
      <c r="D28" s="34"/>
      <c r="E28" s="34"/>
      <c r="F28" s="35"/>
    </row>
    <row r="29" spans="1:6" ht="165" customHeight="1" x14ac:dyDescent="0.25">
      <c r="A29" s="32"/>
      <c r="B29" s="36" t="s">
        <v>137</v>
      </c>
      <c r="C29" s="37"/>
      <c r="D29" s="37"/>
      <c r="E29" s="37"/>
      <c r="F29" s="38"/>
    </row>
    <row r="30" spans="1:6" x14ac:dyDescent="0.25">
      <c r="A30" s="31">
        <v>4</v>
      </c>
      <c r="B30" s="33" t="s">
        <v>54</v>
      </c>
      <c r="C30" s="34"/>
      <c r="D30" s="34"/>
      <c r="E30" s="34"/>
      <c r="F30" s="35"/>
    </row>
    <row r="31" spans="1:6" ht="114.75" customHeight="1" x14ac:dyDescent="0.25">
      <c r="A31" s="32"/>
      <c r="B31" s="36" t="s">
        <v>136</v>
      </c>
      <c r="C31" s="37"/>
      <c r="D31" s="37"/>
      <c r="E31" s="37"/>
      <c r="F31" s="38"/>
    </row>
    <row r="32" spans="1:6" x14ac:dyDescent="0.25">
      <c r="A32" s="31">
        <v>5</v>
      </c>
      <c r="B32" s="33" t="s">
        <v>53</v>
      </c>
      <c r="C32" s="34"/>
      <c r="D32" s="34"/>
      <c r="E32" s="34"/>
      <c r="F32" s="35"/>
    </row>
    <row r="33" spans="1:9" ht="64.5" customHeight="1" x14ac:dyDescent="0.25">
      <c r="A33" s="32"/>
      <c r="B33" s="39" t="s">
        <v>52</v>
      </c>
      <c r="C33" s="40"/>
      <c r="D33" s="40"/>
      <c r="E33" s="40"/>
      <c r="F33" s="41"/>
    </row>
    <row r="34" spans="1:9" ht="29.25" customHeight="1" x14ac:dyDescent="0.25">
      <c r="A34" s="31">
        <v>6</v>
      </c>
      <c r="B34" s="33" t="s">
        <v>51</v>
      </c>
      <c r="C34" s="34"/>
      <c r="D34" s="34"/>
      <c r="E34" s="34"/>
      <c r="F34" s="35"/>
    </row>
    <row r="35" spans="1:9" ht="126.75" customHeight="1" x14ac:dyDescent="0.25">
      <c r="A35" s="32"/>
      <c r="B35" s="36" t="s">
        <v>135</v>
      </c>
      <c r="C35" s="37"/>
      <c r="D35" s="37"/>
      <c r="E35" s="37"/>
      <c r="F35" s="38"/>
    </row>
    <row r="36" spans="1:9" ht="38.25" customHeight="1" x14ac:dyDescent="0.25">
      <c r="A36" s="31">
        <v>7</v>
      </c>
      <c r="B36" s="33" t="s">
        <v>50</v>
      </c>
      <c r="C36" s="34"/>
      <c r="D36" s="34"/>
      <c r="E36" s="34"/>
      <c r="F36" s="35"/>
    </row>
    <row r="37" spans="1:9" ht="101.25" customHeight="1" x14ac:dyDescent="0.25">
      <c r="A37" s="32"/>
      <c r="B37" s="36" t="s">
        <v>134</v>
      </c>
      <c r="C37" s="37"/>
      <c r="D37" s="37"/>
      <c r="E37" s="37"/>
      <c r="F37" s="38"/>
    </row>
    <row r="38" spans="1:9" x14ac:dyDescent="0.25">
      <c r="A38" s="47"/>
      <c r="B38" s="48"/>
      <c r="C38" s="48"/>
      <c r="D38" s="48"/>
      <c r="E38" s="48"/>
      <c r="F38" s="49"/>
    </row>
    <row r="39" spans="1:9" ht="25.5" x14ac:dyDescent="0.25">
      <c r="A39" s="21" t="s">
        <v>49</v>
      </c>
      <c r="B39" s="33" t="s">
        <v>48</v>
      </c>
      <c r="C39" s="34"/>
      <c r="D39" s="34"/>
      <c r="E39" s="34"/>
      <c r="F39" s="35"/>
      <c r="I39" s="1"/>
    </row>
    <row r="40" spans="1:9" ht="27" customHeight="1" x14ac:dyDescent="0.25">
      <c r="A40" s="31">
        <v>1</v>
      </c>
      <c r="B40" s="33" t="s">
        <v>85</v>
      </c>
      <c r="C40" s="34"/>
      <c r="D40" s="34"/>
      <c r="E40" s="34"/>
      <c r="F40" s="35"/>
    </row>
    <row r="41" spans="1:9" ht="165.75" customHeight="1" x14ac:dyDescent="0.25">
      <c r="A41" s="32"/>
      <c r="B41" s="39" t="s">
        <v>103</v>
      </c>
      <c r="C41" s="40"/>
      <c r="D41" s="40"/>
      <c r="E41" s="40"/>
      <c r="F41" s="41"/>
    </row>
    <row r="42" spans="1:9" x14ac:dyDescent="0.25">
      <c r="A42" s="31">
        <v>2</v>
      </c>
      <c r="B42" s="33" t="s">
        <v>86</v>
      </c>
      <c r="C42" s="34"/>
      <c r="D42" s="34"/>
      <c r="E42" s="34"/>
      <c r="F42" s="35"/>
    </row>
    <row r="43" spans="1:9" ht="141.75" customHeight="1" x14ac:dyDescent="0.25">
      <c r="A43" s="32"/>
      <c r="B43" s="39" t="s">
        <v>101</v>
      </c>
      <c r="C43" s="40"/>
      <c r="D43" s="40"/>
      <c r="E43" s="40"/>
      <c r="F43" s="41"/>
    </row>
    <row r="44" spans="1:9" x14ac:dyDescent="0.25">
      <c r="A44" s="31">
        <v>3</v>
      </c>
      <c r="B44" s="33" t="s">
        <v>87</v>
      </c>
      <c r="C44" s="34"/>
      <c r="D44" s="34"/>
      <c r="E44" s="34"/>
      <c r="F44" s="35"/>
    </row>
    <row r="45" spans="1:9" ht="152.25" customHeight="1" x14ac:dyDescent="0.25">
      <c r="A45" s="32"/>
      <c r="B45" s="36" t="s">
        <v>133</v>
      </c>
      <c r="C45" s="37"/>
      <c r="D45" s="37"/>
      <c r="E45" s="37"/>
      <c r="F45" s="38"/>
    </row>
    <row r="46" spans="1:9" ht="22.5" customHeight="1" x14ac:dyDescent="0.25">
      <c r="A46" s="31">
        <v>4</v>
      </c>
      <c r="B46" s="33" t="s">
        <v>88</v>
      </c>
      <c r="C46" s="34"/>
      <c r="D46" s="34"/>
      <c r="E46" s="34"/>
      <c r="F46" s="35"/>
    </row>
    <row r="47" spans="1:9" ht="144" customHeight="1" x14ac:dyDescent="0.25">
      <c r="A47" s="32"/>
      <c r="B47" s="36" t="s">
        <v>132</v>
      </c>
      <c r="C47" s="37"/>
      <c r="D47" s="37"/>
      <c r="E47" s="37"/>
      <c r="F47" s="38"/>
    </row>
    <row r="48" spans="1:9" ht="21.75" customHeight="1" x14ac:dyDescent="0.25">
      <c r="A48" s="31">
        <v>5</v>
      </c>
      <c r="B48" s="33" t="s">
        <v>89</v>
      </c>
      <c r="C48" s="34"/>
      <c r="D48" s="34"/>
      <c r="E48" s="34"/>
      <c r="F48" s="35"/>
    </row>
    <row r="49" spans="1:6" ht="149.25" customHeight="1" x14ac:dyDescent="0.25">
      <c r="A49" s="32"/>
      <c r="B49" s="39" t="s">
        <v>110</v>
      </c>
      <c r="C49" s="40"/>
      <c r="D49" s="40"/>
      <c r="E49" s="40"/>
      <c r="F49" s="41"/>
    </row>
    <row r="50" spans="1:6" ht="36" customHeight="1" x14ac:dyDescent="0.25">
      <c r="A50" s="31">
        <v>6</v>
      </c>
      <c r="B50" s="33" t="s">
        <v>90</v>
      </c>
      <c r="C50" s="34"/>
      <c r="D50" s="34"/>
      <c r="E50" s="34"/>
      <c r="F50" s="35"/>
    </row>
    <row r="51" spans="1:6" ht="153.75" customHeight="1" x14ac:dyDescent="0.25">
      <c r="A51" s="32"/>
      <c r="B51" s="36" t="s">
        <v>131</v>
      </c>
      <c r="C51" s="37"/>
      <c r="D51" s="37"/>
      <c r="E51" s="37"/>
      <c r="F51" s="38"/>
    </row>
    <row r="52" spans="1:6" ht="32.25" customHeight="1" x14ac:dyDescent="0.25">
      <c r="A52" s="31">
        <v>7</v>
      </c>
      <c r="B52" s="33" t="s">
        <v>91</v>
      </c>
      <c r="C52" s="34"/>
      <c r="D52" s="34"/>
      <c r="E52" s="34"/>
      <c r="F52" s="35"/>
    </row>
    <row r="53" spans="1:6" ht="121.5" customHeight="1" x14ac:dyDescent="0.25">
      <c r="A53" s="32"/>
      <c r="B53" s="36" t="s">
        <v>130</v>
      </c>
      <c r="C53" s="37"/>
      <c r="D53" s="37"/>
      <c r="E53" s="37"/>
      <c r="F53" s="38"/>
    </row>
    <row r="54" spans="1:6" ht="26.25" customHeight="1" x14ac:dyDescent="0.25">
      <c r="A54" s="31">
        <v>8</v>
      </c>
      <c r="B54" s="33" t="s">
        <v>92</v>
      </c>
      <c r="C54" s="34"/>
      <c r="D54" s="34"/>
      <c r="E54" s="34"/>
      <c r="F54" s="35"/>
    </row>
    <row r="55" spans="1:6" ht="80.25" customHeight="1" x14ac:dyDescent="0.25">
      <c r="A55" s="32"/>
      <c r="B55" s="36" t="s">
        <v>129</v>
      </c>
      <c r="C55" s="37"/>
      <c r="D55" s="37"/>
      <c r="E55" s="37"/>
      <c r="F55" s="38"/>
    </row>
    <row r="56" spans="1:6" x14ac:dyDescent="0.25">
      <c r="A56" s="31">
        <v>9</v>
      </c>
      <c r="B56" s="33" t="s">
        <v>93</v>
      </c>
      <c r="C56" s="34"/>
      <c r="D56" s="34"/>
      <c r="E56" s="34"/>
      <c r="F56" s="35"/>
    </row>
    <row r="57" spans="1:6" ht="81.75" customHeight="1" x14ac:dyDescent="0.25">
      <c r="A57" s="32"/>
      <c r="B57" s="39" t="s">
        <v>94</v>
      </c>
      <c r="C57" s="40"/>
      <c r="D57" s="40"/>
      <c r="E57" s="40"/>
      <c r="F57" s="41"/>
    </row>
    <row r="58" spans="1:6" x14ac:dyDescent="0.25">
      <c r="A58" s="31">
        <v>10</v>
      </c>
      <c r="B58" s="33" t="s">
        <v>95</v>
      </c>
      <c r="C58" s="34"/>
      <c r="D58" s="34"/>
      <c r="E58" s="34"/>
      <c r="F58" s="35"/>
    </row>
    <row r="59" spans="1:6" ht="228" customHeight="1" x14ac:dyDescent="0.25">
      <c r="A59" s="32"/>
      <c r="B59" s="39" t="s">
        <v>139</v>
      </c>
      <c r="C59" s="40"/>
      <c r="D59" s="40"/>
      <c r="E59" s="40"/>
      <c r="F59" s="41"/>
    </row>
    <row r="60" spans="1:6" x14ac:dyDescent="0.25">
      <c r="A60" s="31">
        <v>11</v>
      </c>
      <c r="B60" s="33" t="s">
        <v>96</v>
      </c>
      <c r="C60" s="34"/>
      <c r="D60" s="34"/>
      <c r="E60" s="34"/>
      <c r="F60" s="35"/>
    </row>
    <row r="61" spans="1:6" ht="78" customHeight="1" x14ac:dyDescent="0.25">
      <c r="A61" s="32"/>
      <c r="B61" s="39" t="s">
        <v>102</v>
      </c>
      <c r="C61" s="40"/>
      <c r="D61" s="40"/>
      <c r="E61" s="40"/>
      <c r="F61" s="41"/>
    </row>
    <row r="62" spans="1:6" x14ac:dyDescent="0.25">
      <c r="A62" s="31">
        <v>12</v>
      </c>
      <c r="B62" s="33" t="s">
        <v>97</v>
      </c>
      <c r="C62" s="34"/>
      <c r="D62" s="34"/>
      <c r="E62" s="34"/>
      <c r="F62" s="35"/>
    </row>
    <row r="63" spans="1:6" ht="94.5" customHeight="1" x14ac:dyDescent="0.25">
      <c r="A63" s="32"/>
      <c r="B63" s="39" t="s">
        <v>98</v>
      </c>
      <c r="C63" s="40"/>
      <c r="D63" s="40"/>
      <c r="E63" s="40"/>
      <c r="F63" s="41"/>
    </row>
    <row r="64" spans="1:6" ht="36.75" customHeight="1" x14ac:dyDescent="0.25">
      <c r="A64" s="31">
        <v>13</v>
      </c>
      <c r="B64" s="33" t="s">
        <v>99</v>
      </c>
      <c r="C64" s="34"/>
      <c r="D64" s="34"/>
      <c r="E64" s="34"/>
      <c r="F64" s="35"/>
    </row>
    <row r="65" spans="1:10" ht="234.75" customHeight="1" x14ac:dyDescent="0.25">
      <c r="A65" s="32"/>
      <c r="B65" s="39" t="s">
        <v>111</v>
      </c>
      <c r="C65" s="40"/>
      <c r="D65" s="40"/>
      <c r="E65" s="40"/>
      <c r="F65" s="41"/>
    </row>
    <row r="66" spans="1:10" x14ac:dyDescent="0.25">
      <c r="A66" s="31">
        <v>14</v>
      </c>
      <c r="B66" s="33" t="s">
        <v>100</v>
      </c>
      <c r="C66" s="34"/>
      <c r="D66" s="34"/>
      <c r="E66" s="34"/>
      <c r="F66" s="35"/>
    </row>
    <row r="67" spans="1:10" ht="78.75" customHeight="1" x14ac:dyDescent="0.25">
      <c r="A67" s="32"/>
      <c r="B67" s="39" t="s">
        <v>124</v>
      </c>
      <c r="C67" s="40"/>
      <c r="D67" s="40"/>
      <c r="E67" s="40"/>
      <c r="F67" s="41"/>
    </row>
    <row r="68" spans="1:10" x14ac:dyDescent="0.25">
      <c r="A68" s="47"/>
      <c r="B68" s="48"/>
      <c r="C68" s="48"/>
      <c r="D68" s="48"/>
      <c r="E68" s="48"/>
      <c r="F68" s="49"/>
    </row>
    <row r="69" spans="1:10" ht="33.75" customHeight="1" x14ac:dyDescent="0.25">
      <c r="A69" s="21" t="s">
        <v>47</v>
      </c>
      <c r="B69" s="53" t="s">
        <v>46</v>
      </c>
      <c r="C69" s="54"/>
      <c r="D69" s="54"/>
      <c r="E69" s="54"/>
      <c r="F69" s="55"/>
    </row>
    <row r="70" spans="1:10" ht="45" customHeight="1" x14ac:dyDescent="0.25">
      <c r="A70" s="21" t="s">
        <v>45</v>
      </c>
      <c r="B70" s="53" t="s">
        <v>44</v>
      </c>
      <c r="C70" s="55"/>
      <c r="D70" s="53" t="s">
        <v>43</v>
      </c>
      <c r="E70" s="54"/>
      <c r="F70" s="55"/>
      <c r="J70" s="22"/>
    </row>
    <row r="71" spans="1:10" ht="38.25" customHeight="1" x14ac:dyDescent="0.25">
      <c r="A71" s="4" t="s">
        <v>32</v>
      </c>
      <c r="B71" s="66" t="s">
        <v>125</v>
      </c>
      <c r="C71" s="67"/>
      <c r="D71" s="66" t="s">
        <v>126</v>
      </c>
      <c r="E71" s="68"/>
      <c r="F71" s="67"/>
    </row>
    <row r="72" spans="1:10" x14ac:dyDescent="0.25">
      <c r="A72" s="4" t="s">
        <v>24</v>
      </c>
      <c r="B72" s="56"/>
      <c r="C72" s="57"/>
      <c r="D72" s="56"/>
      <c r="E72" s="65"/>
      <c r="F72" s="57"/>
    </row>
    <row r="73" spans="1:10" x14ac:dyDescent="0.25">
      <c r="A73" s="4" t="s">
        <v>6</v>
      </c>
      <c r="B73" s="56"/>
      <c r="C73" s="57"/>
      <c r="D73" s="56"/>
      <c r="E73" s="65"/>
      <c r="F73" s="57"/>
    </row>
    <row r="74" spans="1:10" x14ac:dyDescent="0.25">
      <c r="A74" s="4" t="s">
        <v>42</v>
      </c>
      <c r="B74" s="56"/>
      <c r="C74" s="57"/>
      <c r="D74" s="56"/>
      <c r="E74" s="65"/>
      <c r="F74" s="57"/>
    </row>
    <row r="75" spans="1:10" x14ac:dyDescent="0.25">
      <c r="A75" s="47"/>
      <c r="B75" s="48"/>
      <c r="C75" s="48"/>
      <c r="D75" s="48"/>
      <c r="E75" s="48"/>
      <c r="F75" s="49"/>
    </row>
    <row r="76" spans="1:10" ht="46.5" customHeight="1" x14ac:dyDescent="0.25">
      <c r="A76" s="21" t="s">
        <v>41</v>
      </c>
      <c r="B76" s="53" t="s">
        <v>40</v>
      </c>
      <c r="C76" s="54"/>
      <c r="D76" s="54"/>
      <c r="E76" s="54"/>
      <c r="F76" s="55"/>
    </row>
    <row r="77" spans="1:10" ht="33.75" customHeight="1" x14ac:dyDescent="0.25">
      <c r="A77" s="15"/>
      <c r="B77" s="4" t="s">
        <v>39</v>
      </c>
      <c r="C77" s="53" t="s">
        <v>38</v>
      </c>
      <c r="D77" s="55"/>
      <c r="E77" s="53" t="s">
        <v>37</v>
      </c>
      <c r="F77" s="55"/>
    </row>
    <row r="78" spans="1:10" x14ac:dyDescent="0.25">
      <c r="A78" s="10"/>
      <c r="B78" s="20">
        <v>2019</v>
      </c>
      <c r="C78" s="64" t="s">
        <v>112</v>
      </c>
      <c r="D78" s="59"/>
      <c r="E78" s="56"/>
      <c r="F78" s="57"/>
    </row>
    <row r="79" spans="1:10" x14ac:dyDescent="0.25">
      <c r="A79" s="10"/>
      <c r="B79" s="20">
        <v>2020</v>
      </c>
      <c r="C79" s="64" t="s">
        <v>113</v>
      </c>
      <c r="D79" s="59"/>
      <c r="E79" s="56"/>
      <c r="F79" s="57"/>
    </row>
    <row r="80" spans="1:10" x14ac:dyDescent="0.25">
      <c r="A80" s="10"/>
      <c r="B80" s="20">
        <v>2021</v>
      </c>
      <c r="C80" s="64" t="s">
        <v>114</v>
      </c>
      <c r="D80" s="59"/>
      <c r="E80" s="56"/>
      <c r="F80" s="57"/>
    </row>
    <row r="81" spans="1:6" x14ac:dyDescent="0.25">
      <c r="A81" s="10"/>
      <c r="B81" s="20">
        <v>2022</v>
      </c>
      <c r="C81" s="58" t="s">
        <v>115</v>
      </c>
      <c r="D81" s="59"/>
      <c r="E81" s="56"/>
      <c r="F81" s="57"/>
    </row>
    <row r="82" spans="1:6" x14ac:dyDescent="0.25">
      <c r="A82" s="10"/>
      <c r="B82" s="20">
        <v>2023</v>
      </c>
      <c r="C82" s="58" t="s">
        <v>116</v>
      </c>
      <c r="D82" s="59"/>
      <c r="E82" s="56"/>
      <c r="F82" s="57"/>
    </row>
    <row r="83" spans="1:6" x14ac:dyDescent="0.25">
      <c r="A83" s="47"/>
      <c r="B83" s="48"/>
      <c r="C83" s="48"/>
      <c r="D83" s="48"/>
      <c r="E83" s="48"/>
      <c r="F83" s="49"/>
    </row>
    <row r="84" spans="1:6" ht="15" customHeight="1" x14ac:dyDescent="0.25">
      <c r="A84" s="50" t="s">
        <v>127</v>
      </c>
      <c r="B84" s="51"/>
      <c r="C84" s="51"/>
      <c r="D84" s="51"/>
      <c r="E84" s="51"/>
      <c r="F84" s="52"/>
    </row>
    <row r="85" spans="1:6" ht="38.25" x14ac:dyDescent="0.25">
      <c r="A85" s="19"/>
      <c r="B85" s="19"/>
      <c r="C85" s="4" t="s">
        <v>36</v>
      </c>
      <c r="D85" s="4" t="s">
        <v>35</v>
      </c>
      <c r="E85" s="18" t="s">
        <v>34</v>
      </c>
      <c r="F85" s="17" t="s">
        <v>33</v>
      </c>
    </row>
    <row r="86" spans="1:6" ht="31.5" x14ac:dyDescent="0.25">
      <c r="A86" s="9" t="s">
        <v>32</v>
      </c>
      <c r="B86" s="8" t="s">
        <v>31</v>
      </c>
      <c r="C86" s="6">
        <f>SUM(C87:C89)</f>
        <v>0</v>
      </c>
      <c r="D86" s="6">
        <f>SUM(D87:D89)</f>
        <v>0</v>
      </c>
      <c r="E86" s="6">
        <f>D86-C86</f>
        <v>0</v>
      </c>
      <c r="F86" s="5">
        <f>E86/C$102</f>
        <v>0</v>
      </c>
    </row>
    <row r="87" spans="1:6" ht="25.5" x14ac:dyDescent="0.25">
      <c r="A87" s="11" t="s">
        <v>30</v>
      </c>
      <c r="B87" s="10" t="s">
        <v>29</v>
      </c>
      <c r="C87" s="7">
        <v>0</v>
      </c>
      <c r="D87" s="7">
        <v>0</v>
      </c>
      <c r="E87" s="6">
        <f>D87-C87</f>
        <v>0</v>
      </c>
      <c r="F87" s="5">
        <f>E87/C$102</f>
        <v>0</v>
      </c>
    </row>
    <row r="88" spans="1:6" ht="25.5" x14ac:dyDescent="0.25">
      <c r="A88" s="11" t="s">
        <v>28</v>
      </c>
      <c r="B88" s="10" t="s">
        <v>27</v>
      </c>
      <c r="C88" s="7">
        <v>0</v>
      </c>
      <c r="D88" s="7">
        <v>0</v>
      </c>
      <c r="E88" s="6">
        <f>D88-C88</f>
        <v>0</v>
      </c>
      <c r="F88" s="5">
        <f>E88/C$102</f>
        <v>0</v>
      </c>
    </row>
    <row r="89" spans="1:6" x14ac:dyDescent="0.25">
      <c r="A89" s="11" t="s">
        <v>26</v>
      </c>
      <c r="B89" s="10" t="s">
        <v>25</v>
      </c>
      <c r="C89" s="7">
        <v>0</v>
      </c>
      <c r="D89" s="7">
        <v>0</v>
      </c>
      <c r="E89" s="6">
        <f>D89-C89</f>
        <v>0</v>
      </c>
      <c r="F89" s="5">
        <f>E89/C$102</f>
        <v>0</v>
      </c>
    </row>
    <row r="90" spans="1:6" x14ac:dyDescent="0.25">
      <c r="A90" s="47"/>
      <c r="B90" s="48"/>
      <c r="C90" s="48"/>
      <c r="D90" s="48"/>
      <c r="E90" s="48"/>
      <c r="F90" s="49"/>
    </row>
    <row r="91" spans="1:6" ht="31.5" x14ac:dyDescent="0.25">
      <c r="A91" s="9" t="s">
        <v>24</v>
      </c>
      <c r="B91" s="8" t="s">
        <v>23</v>
      </c>
      <c r="C91" s="6">
        <v>470</v>
      </c>
      <c r="D91" s="6">
        <v>470</v>
      </c>
      <c r="E91" s="6">
        <f>D91-C91</f>
        <v>0</v>
      </c>
      <c r="F91" s="5">
        <f>E91/C$102</f>
        <v>0</v>
      </c>
    </row>
    <row r="92" spans="1:6" ht="15.75" x14ac:dyDescent="0.25">
      <c r="A92" s="16"/>
      <c r="B92" s="14" t="s">
        <v>22</v>
      </c>
      <c r="C92" s="13"/>
      <c r="D92" s="13"/>
      <c r="E92" s="13"/>
      <c r="F92" s="12"/>
    </row>
    <row r="93" spans="1:6" x14ac:dyDescent="0.25">
      <c r="A93" s="11" t="s">
        <v>21</v>
      </c>
      <c r="B93" s="10" t="s">
        <v>20</v>
      </c>
      <c r="C93" s="27">
        <v>130</v>
      </c>
      <c r="D93" s="28">
        <v>129.6</v>
      </c>
      <c r="E93" s="6">
        <f>SUM(D93-C93)</f>
        <v>-0.40000000000000568</v>
      </c>
      <c r="F93" s="5">
        <f>E93/C$102</f>
        <v>-8.5106382978724618E-4</v>
      </c>
    </row>
    <row r="94" spans="1:6" ht="102" x14ac:dyDescent="0.25">
      <c r="A94" s="11" t="s">
        <v>19</v>
      </c>
      <c r="B94" s="10" t="s">
        <v>18</v>
      </c>
      <c r="C94" s="27">
        <v>100</v>
      </c>
      <c r="D94" s="27">
        <v>100</v>
      </c>
      <c r="E94" s="6">
        <f>SUM(D94-C94)</f>
        <v>0</v>
      </c>
      <c r="F94" s="5">
        <f>E94/C$102</f>
        <v>0</v>
      </c>
    </row>
    <row r="95" spans="1:6" ht="63.75" x14ac:dyDescent="0.25">
      <c r="A95" s="11" t="s">
        <v>17</v>
      </c>
      <c r="B95" s="10" t="s">
        <v>16</v>
      </c>
      <c r="C95" s="27">
        <v>44</v>
      </c>
      <c r="D95" s="27">
        <v>44</v>
      </c>
      <c r="E95" s="6">
        <f>SUM(D95-C95)</f>
        <v>0</v>
      </c>
      <c r="F95" s="5">
        <f>E95/C$102</f>
        <v>0</v>
      </c>
    </row>
    <row r="96" spans="1:6" ht="15.75" x14ac:dyDescent="0.25">
      <c r="A96" s="15"/>
      <c r="B96" s="14" t="s">
        <v>15</v>
      </c>
      <c r="C96" s="29"/>
      <c r="D96" s="29"/>
      <c r="E96" s="13"/>
      <c r="F96" s="12"/>
    </row>
    <row r="97" spans="1:6" ht="25.5" x14ac:dyDescent="0.25">
      <c r="A97" s="11" t="s">
        <v>14</v>
      </c>
      <c r="B97" s="10" t="s">
        <v>13</v>
      </c>
      <c r="C97" s="27">
        <v>60</v>
      </c>
      <c r="D97" s="27">
        <v>43.606389999999998</v>
      </c>
      <c r="E97" s="6">
        <f>SUM(D97-C97)</f>
        <v>-16.393610000000002</v>
      </c>
      <c r="F97" s="5">
        <f>E97/C$102</f>
        <v>-3.488002127659575E-2</v>
      </c>
    </row>
    <row r="98" spans="1:6" x14ac:dyDescent="0.25">
      <c r="A98" s="11" t="s">
        <v>12</v>
      </c>
      <c r="B98" s="10" t="s">
        <v>11</v>
      </c>
      <c r="C98" s="27">
        <v>116</v>
      </c>
      <c r="D98" s="27">
        <v>132</v>
      </c>
      <c r="E98" s="6">
        <f>SUM(D98-C98)</f>
        <v>16</v>
      </c>
      <c r="F98" s="5">
        <f>E98/C$102</f>
        <v>3.4042553191489362E-2</v>
      </c>
    </row>
    <row r="99" spans="1:6" x14ac:dyDescent="0.25">
      <c r="A99" s="11" t="s">
        <v>10</v>
      </c>
      <c r="B99" s="10" t="s">
        <v>9</v>
      </c>
      <c r="C99" s="27">
        <v>10</v>
      </c>
      <c r="D99" s="27">
        <v>10</v>
      </c>
      <c r="E99" s="6">
        <f>SUM(D99-C99)</f>
        <v>0</v>
      </c>
      <c r="F99" s="5">
        <f>E99/C$102</f>
        <v>0</v>
      </c>
    </row>
    <row r="100" spans="1:6" x14ac:dyDescent="0.25">
      <c r="A100" s="11" t="s">
        <v>8</v>
      </c>
      <c r="B100" s="10" t="s">
        <v>7</v>
      </c>
      <c r="C100" s="27">
        <v>10</v>
      </c>
      <c r="D100" s="27">
        <v>10</v>
      </c>
      <c r="E100" s="6">
        <f>SUM(D100-C100)</f>
        <v>0</v>
      </c>
      <c r="F100" s="5">
        <f>E100/C$102</f>
        <v>0</v>
      </c>
    </row>
    <row r="101" spans="1:6" x14ac:dyDescent="0.25">
      <c r="A101" s="47"/>
      <c r="B101" s="48"/>
      <c r="C101" s="48"/>
      <c r="D101" s="48"/>
      <c r="E101" s="48"/>
      <c r="F101" s="49"/>
    </row>
    <row r="102" spans="1:6" ht="31.5" x14ac:dyDescent="0.25">
      <c r="A102" s="9" t="s">
        <v>6</v>
      </c>
      <c r="B102" s="8" t="s">
        <v>5</v>
      </c>
      <c r="C102" s="6">
        <f>SUM(C91,C86,)</f>
        <v>470</v>
      </c>
      <c r="D102" s="6">
        <f>SUM(D91,D86,)</f>
        <v>470</v>
      </c>
      <c r="E102" s="6">
        <f>D102-C102</f>
        <v>0</v>
      </c>
      <c r="F102" s="5">
        <f>E102/C$102</f>
        <v>0</v>
      </c>
    </row>
    <row r="103" spans="1:6" x14ac:dyDescent="0.25">
      <c r="A103" s="47"/>
      <c r="B103" s="48"/>
      <c r="C103" s="48"/>
      <c r="D103" s="48"/>
      <c r="E103" s="48"/>
      <c r="F103" s="49"/>
    </row>
    <row r="104" spans="1:6" ht="15" customHeight="1" x14ac:dyDescent="0.25">
      <c r="A104" s="50" t="s">
        <v>4</v>
      </c>
      <c r="B104" s="51"/>
      <c r="C104" s="51"/>
      <c r="D104" s="51"/>
      <c r="E104" s="51"/>
      <c r="F104" s="52"/>
    </row>
    <row r="105" spans="1:6" ht="25.5" x14ac:dyDescent="0.25">
      <c r="A105" s="4" t="s">
        <v>3</v>
      </c>
      <c r="B105" s="53" t="s">
        <v>128</v>
      </c>
      <c r="C105" s="54"/>
      <c r="D105" s="55"/>
      <c r="E105" s="53" t="s">
        <v>2</v>
      </c>
      <c r="F105" s="55"/>
    </row>
    <row r="106" spans="1:6" ht="103.5" customHeight="1" x14ac:dyDescent="0.25">
      <c r="A106" s="26" t="s">
        <v>21</v>
      </c>
      <c r="B106" s="42" t="s">
        <v>118</v>
      </c>
      <c r="C106" s="43"/>
      <c r="D106" s="44"/>
      <c r="E106" s="45">
        <v>130</v>
      </c>
      <c r="F106" s="46"/>
    </row>
    <row r="107" spans="1:6" ht="88.5" customHeight="1" x14ac:dyDescent="0.25">
      <c r="A107" s="26" t="s">
        <v>19</v>
      </c>
      <c r="B107" s="42" t="s">
        <v>117</v>
      </c>
      <c r="C107" s="43"/>
      <c r="D107" s="44"/>
      <c r="E107" s="45">
        <v>100</v>
      </c>
      <c r="F107" s="46"/>
    </row>
    <row r="108" spans="1:6" ht="87" customHeight="1" x14ac:dyDescent="0.25">
      <c r="A108" s="26" t="s">
        <v>17</v>
      </c>
      <c r="B108" s="42" t="s">
        <v>119</v>
      </c>
      <c r="C108" s="43"/>
      <c r="D108" s="44"/>
      <c r="E108" s="45">
        <v>44</v>
      </c>
      <c r="F108" s="46"/>
    </row>
    <row r="109" spans="1:6" ht="99.75" customHeight="1" x14ac:dyDescent="0.25">
      <c r="A109" s="26" t="s">
        <v>14</v>
      </c>
      <c r="B109" s="42" t="s">
        <v>120</v>
      </c>
      <c r="C109" s="43"/>
      <c r="D109" s="44"/>
      <c r="E109" s="45">
        <v>44</v>
      </c>
      <c r="F109" s="46"/>
    </row>
    <row r="110" spans="1:6" ht="72.75" customHeight="1" x14ac:dyDescent="0.25">
      <c r="A110" s="26" t="s">
        <v>12</v>
      </c>
      <c r="B110" s="42" t="s">
        <v>123</v>
      </c>
      <c r="C110" s="43"/>
      <c r="D110" s="44"/>
      <c r="E110" s="45">
        <v>132</v>
      </c>
      <c r="F110" s="46"/>
    </row>
    <row r="111" spans="1:6" ht="57" customHeight="1" x14ac:dyDescent="0.25">
      <c r="A111" s="26" t="s">
        <v>10</v>
      </c>
      <c r="B111" s="42" t="s">
        <v>121</v>
      </c>
      <c r="C111" s="43"/>
      <c r="D111" s="44"/>
      <c r="E111" s="45">
        <v>10</v>
      </c>
      <c r="F111" s="46"/>
    </row>
    <row r="112" spans="1:6" ht="62.25" customHeight="1" x14ac:dyDescent="0.25">
      <c r="A112" s="26" t="s">
        <v>8</v>
      </c>
      <c r="B112" s="42" t="s">
        <v>122</v>
      </c>
      <c r="C112" s="43"/>
      <c r="D112" s="44"/>
      <c r="E112" s="45">
        <v>10</v>
      </c>
      <c r="F112" s="46"/>
    </row>
    <row r="113" spans="1:6" x14ac:dyDescent="0.25">
      <c r="A113" s="3"/>
      <c r="B113" s="61"/>
      <c r="C113" s="61"/>
      <c r="D113" s="61"/>
      <c r="E113" s="62"/>
      <c r="F113" s="63"/>
    </row>
    <row r="114" spans="1:6" x14ac:dyDescent="0.25">
      <c r="A114" s="2"/>
      <c r="B114" s="2"/>
      <c r="C114" s="2"/>
      <c r="D114" s="2"/>
      <c r="E114" s="2"/>
      <c r="F114" s="2"/>
    </row>
    <row r="115" spans="1:6" x14ac:dyDescent="0.25">
      <c r="A115" s="60" t="s">
        <v>1</v>
      </c>
      <c r="B115" s="60"/>
      <c r="C115" s="60"/>
      <c r="D115" s="60"/>
      <c r="E115" s="60"/>
      <c r="F115" s="60"/>
    </row>
    <row r="116" spans="1:6" x14ac:dyDescent="0.25">
      <c r="A116" s="60" t="s">
        <v>0</v>
      </c>
      <c r="B116" s="60"/>
      <c r="C116" s="60"/>
      <c r="D116" s="60"/>
      <c r="E116" s="60"/>
      <c r="F116" s="60"/>
    </row>
  </sheetData>
  <mergeCells count="149">
    <mergeCell ref="A22:F22"/>
    <mergeCell ref="B23:F23"/>
    <mergeCell ref="A13:F13"/>
    <mergeCell ref="A14:F14"/>
    <mergeCell ref="B15:C15"/>
    <mergeCell ref="D15:F15"/>
    <mergeCell ref="B16:C16"/>
    <mergeCell ref="D16:F16"/>
    <mergeCell ref="C10:D10"/>
    <mergeCell ref="E10:F10"/>
    <mergeCell ref="C11:D11"/>
    <mergeCell ref="E11:F11"/>
    <mergeCell ref="C12:D12"/>
    <mergeCell ref="E12:F12"/>
    <mergeCell ref="A6:A8"/>
    <mergeCell ref="B6:F8"/>
    <mergeCell ref="B1:F1"/>
    <mergeCell ref="A2:F2"/>
    <mergeCell ref="A3:F3"/>
    <mergeCell ref="B4:F4"/>
    <mergeCell ref="B5:F5"/>
    <mergeCell ref="B9:C9"/>
    <mergeCell ref="D9:F9"/>
    <mergeCell ref="B24:F24"/>
    <mergeCell ref="B25:F25"/>
    <mergeCell ref="B32:F32"/>
    <mergeCell ref="B33:F33"/>
    <mergeCell ref="A24:A25"/>
    <mergeCell ref="A32:A33"/>
    <mergeCell ref="B17:C17"/>
    <mergeCell ref="D17:F17"/>
    <mergeCell ref="B18:C18"/>
    <mergeCell ref="D18:F18"/>
    <mergeCell ref="B19:C19"/>
    <mergeCell ref="D19:F19"/>
    <mergeCell ref="B20:C20"/>
    <mergeCell ref="D20:F20"/>
    <mergeCell ref="A21:F21"/>
    <mergeCell ref="B31:F31"/>
    <mergeCell ref="A26:A27"/>
    <mergeCell ref="B26:F26"/>
    <mergeCell ref="B27:F27"/>
    <mergeCell ref="A28:A29"/>
    <mergeCell ref="B28:F28"/>
    <mergeCell ref="B29:F29"/>
    <mergeCell ref="A30:A31"/>
    <mergeCell ref="B30:F30"/>
    <mergeCell ref="A36:A37"/>
    <mergeCell ref="A34:A35"/>
    <mergeCell ref="B70:C70"/>
    <mergeCell ref="D70:F70"/>
    <mergeCell ref="B37:F37"/>
    <mergeCell ref="A38:F38"/>
    <mergeCell ref="B39:F39"/>
    <mergeCell ref="B58:F58"/>
    <mergeCell ref="B59:F59"/>
    <mergeCell ref="B64:F64"/>
    <mergeCell ref="B36:F36"/>
    <mergeCell ref="B34:F34"/>
    <mergeCell ref="B35:F35"/>
    <mergeCell ref="A40:A41"/>
    <mergeCell ref="B40:F40"/>
    <mergeCell ref="B41:F41"/>
    <mergeCell ref="A42:A43"/>
    <mergeCell ref="B42:F42"/>
    <mergeCell ref="B43:F43"/>
    <mergeCell ref="A58:A59"/>
    <mergeCell ref="A52:A53"/>
    <mergeCell ref="B52:F52"/>
    <mergeCell ref="B53:F53"/>
    <mergeCell ref="A54:A55"/>
    <mergeCell ref="B72:C72"/>
    <mergeCell ref="D72:F72"/>
    <mergeCell ref="B73:C73"/>
    <mergeCell ref="D73:F73"/>
    <mergeCell ref="B74:C74"/>
    <mergeCell ref="D74:F74"/>
    <mergeCell ref="B65:F65"/>
    <mergeCell ref="B66:F66"/>
    <mergeCell ref="B67:F67"/>
    <mergeCell ref="A68:F68"/>
    <mergeCell ref="B69:F69"/>
    <mergeCell ref="B71:C71"/>
    <mergeCell ref="D71:F71"/>
    <mergeCell ref="A64:A65"/>
    <mergeCell ref="A66:A67"/>
    <mergeCell ref="A75:F75"/>
    <mergeCell ref="B76:F76"/>
    <mergeCell ref="C77:D77"/>
    <mergeCell ref="E77:F77"/>
    <mergeCell ref="A84:F84"/>
    <mergeCell ref="C78:D78"/>
    <mergeCell ref="E78:F78"/>
    <mergeCell ref="C79:D79"/>
    <mergeCell ref="E79:F79"/>
    <mergeCell ref="C80:D80"/>
    <mergeCell ref="A116:F116"/>
    <mergeCell ref="B109:D109"/>
    <mergeCell ref="E109:F109"/>
    <mergeCell ref="B110:D110"/>
    <mergeCell ref="E110:F110"/>
    <mergeCell ref="B111:D111"/>
    <mergeCell ref="E111:F111"/>
    <mergeCell ref="B112:D112"/>
    <mergeCell ref="E112:F112"/>
    <mergeCell ref="B113:D113"/>
    <mergeCell ref="E113:F113"/>
    <mergeCell ref="A115:F115"/>
    <mergeCell ref="B106:D106"/>
    <mergeCell ref="E106:F106"/>
    <mergeCell ref="B107:D107"/>
    <mergeCell ref="E107:F107"/>
    <mergeCell ref="B108:D108"/>
    <mergeCell ref="E108:F108"/>
    <mergeCell ref="A90:F90"/>
    <mergeCell ref="A101:F101"/>
    <mergeCell ref="A60:A61"/>
    <mergeCell ref="B60:F60"/>
    <mergeCell ref="B61:F61"/>
    <mergeCell ref="A62:A63"/>
    <mergeCell ref="B62:F62"/>
    <mergeCell ref="B63:F63"/>
    <mergeCell ref="A103:F103"/>
    <mergeCell ref="A104:F104"/>
    <mergeCell ref="B105:D105"/>
    <mergeCell ref="E105:F105"/>
    <mergeCell ref="E80:F80"/>
    <mergeCell ref="C81:D81"/>
    <mergeCell ref="E81:F81"/>
    <mergeCell ref="C82:D82"/>
    <mergeCell ref="E82:F82"/>
    <mergeCell ref="A83:F83"/>
    <mergeCell ref="A44:A45"/>
    <mergeCell ref="B44:F44"/>
    <mergeCell ref="B45:F45"/>
    <mergeCell ref="A46:A47"/>
    <mergeCell ref="B46:F46"/>
    <mergeCell ref="B47:F47"/>
    <mergeCell ref="B55:F55"/>
    <mergeCell ref="A56:A57"/>
    <mergeCell ref="B56:F56"/>
    <mergeCell ref="B57:F57"/>
    <mergeCell ref="A48:A49"/>
    <mergeCell ref="B48:F48"/>
    <mergeCell ref="B49:F49"/>
    <mergeCell ref="A50:A51"/>
    <mergeCell ref="B50:F50"/>
    <mergeCell ref="B51:F51"/>
    <mergeCell ref="B54:F5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1"/>
  <rowBreaks count="1" manualBreakCount="1">
    <brk id="83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76C58215DD38418D6F09EE594F61BD" ma:contentTypeVersion="18" ma:contentTypeDescription="Vytvoří nový dokument" ma:contentTypeScope="" ma:versionID="14eebc627232e4d6879946555182b266">
  <xsd:schema xmlns:xsd="http://www.w3.org/2001/XMLSchema" xmlns:xs="http://www.w3.org/2001/XMLSchema" xmlns:p="http://schemas.microsoft.com/office/2006/metadata/properties" xmlns:ns2="27c3ad4e-143e-4a0b-b86e-172c76b737d5" xmlns:ns3="05d1bcc0-d21a-44dc-9ed5-2a4b93fc614d" targetNamespace="http://schemas.microsoft.com/office/2006/metadata/properties" ma:root="true" ma:fieldsID="90800939a7f8e9d0252d60512b038df5" ns2:_="" ns3:_="">
    <xsd:import namespace="27c3ad4e-143e-4a0b-b86e-172c76b737d5"/>
    <xsd:import namespace="05d1bcc0-d21a-44dc-9ed5-2a4b93fc61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3ad4e-143e-4a0b-b86e-172c76b737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42107113-769a-4d15-b935-6d8bd9557b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d1bcc0-d21a-44dc-9ed5-2a4b93fc614d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1888cd6-64f1-4c54-9ec6-18d305545b0d}" ma:internalName="TaxCatchAll" ma:showField="CatchAllData" ma:web="05d1bcc0-d21a-44dc-9ed5-2a4b93fc61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5d1bcc0-d21a-44dc-9ed5-2a4b93fc614d" xsi:nil="true"/>
    <lcf76f155ced4ddcb4097134ff3c332f xmlns="27c3ad4e-143e-4a0b-b86e-172c76b737d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A7A3516-2839-42DD-8DC6-8D3BB263F18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09DF7C-5AE0-4419-82FE-2301215920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c3ad4e-143e-4a0b-b86e-172c76b737d5"/>
    <ds:schemaRef ds:uri="05d1bcc0-d21a-44dc-9ed5-2a4b93fc61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90967C-2F27-46A3-9AB3-B40965A4652A}">
  <ds:schemaRefs>
    <ds:schemaRef ds:uri="http://schemas.microsoft.com/office/2006/metadata/properties"/>
    <ds:schemaRef ds:uri="http://schemas.microsoft.com/office/infopath/2007/PartnerControls"/>
    <ds:schemaRef ds:uri="05d1bcc0-d21a-44dc-9ed5-2a4b93fc614d"/>
    <ds:schemaRef ds:uri="27c3ad4e-143e-4a0b-b86e-172c76b737d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Záv. zpráva dílčí CRP 2023</vt:lpstr>
      <vt:lpstr>'Záv. zpráva dílčí CRP 2023'!Oblast_tisku</vt:lpstr>
    </vt:vector>
  </TitlesOfParts>
  <Company>VSB-TUO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Novakova Sandra</dc:creator>
  <cp:lastModifiedBy>Filip Zdeněk Bc.</cp:lastModifiedBy>
  <dcterms:created xsi:type="dcterms:W3CDTF">2024-01-08T21:25:11Z</dcterms:created>
  <dcterms:modified xsi:type="dcterms:W3CDTF">2024-01-23T06:35:57Z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0x0101000576C58215DD38418D6F09EE594F61BD</vt:lpwstr>
  </property>
  <property fmtid="{D5CDD505-2E9C-101B-9397-08002B2CF9AE}" pid="3" name="MediaServiceImageTags">
    <vt:lpwstr/>
  </property>
</Properties>
</file>