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S:\_cRP\CRP 2023\ZZ a oponentury\ZZ\"/>
    </mc:Choice>
  </mc:AlternateContent>
  <xr:revisionPtr revIDLastSave="0" documentId="13_ncr:1_{5E23D4DF-83B5-42A5-A3EB-142E422F10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áv. zpráva samostatný CRP 2023" sheetId="3" r:id="rId1"/>
  </sheets>
  <definedNames>
    <definedName name="_xlnm.Print_Area" localSheetId="0">'Záv. zpráva samostatný CRP 2023'!$A$1:$F$82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9" i="3" l="1"/>
  <c r="E78" i="3"/>
  <c r="E77" i="3"/>
  <c r="E76" i="3"/>
  <c r="E75" i="3"/>
  <c r="E74" i="3"/>
  <c r="A79" i="3"/>
  <c r="A78" i="3"/>
  <c r="A77" i="3"/>
  <c r="A76" i="3"/>
  <c r="A75" i="3"/>
  <c r="A74" i="3"/>
  <c r="E68" i="3"/>
  <c r="F68" i="3" s="1"/>
  <c r="E67" i="3"/>
  <c r="F67" i="3" s="1"/>
  <c r="E66" i="3"/>
  <c r="F66" i="3" s="1"/>
  <c r="E65" i="3"/>
  <c r="F65" i="3" s="1"/>
  <c r="E63" i="3"/>
  <c r="F63" i="3" s="1"/>
  <c r="E62" i="3"/>
  <c r="F62" i="3" s="1"/>
  <c r="E61" i="3"/>
  <c r="F61" i="3" s="1"/>
  <c r="D59" i="3"/>
  <c r="C59" i="3"/>
  <c r="E57" i="3"/>
  <c r="F57" i="3" s="1"/>
  <c r="E56" i="3"/>
  <c r="F56" i="3" s="1"/>
  <c r="E55" i="3"/>
  <c r="F55" i="3" s="1"/>
  <c r="D54" i="3"/>
  <c r="C54" i="3"/>
  <c r="E59" i="3" l="1"/>
  <c r="F59" i="3" s="1"/>
  <c r="E54" i="3"/>
  <c r="F54" i="3" s="1"/>
  <c r="D70" i="3"/>
  <c r="E70" i="3" s="1"/>
  <c r="F7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2" authorId="0" shapeId="0" xr:uid="{F3105587-1C0B-4EEF-B7EA-950A237F7126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<sst xmlns="http://schemas.openxmlformats.org/spreadsheetml/2006/main" count="114" uniqueCount="107">
  <si>
    <t>VŠ:</t>
  </si>
  <si>
    <t>Tematické zaměření:</t>
  </si>
  <si>
    <t>Název projektu:</t>
  </si>
  <si>
    <t>Období řešení projektu: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</si>
  <si>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</si>
  <si>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</si>
  <si>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</si>
  <si>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</si>
  <si>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</si>
  <si>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</si>
  <si>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</si>
  <si>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</si>
  <si>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</si>
  <si>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</si>
  <si>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</si>
  <si>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</si>
  <si>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</si>
  <si>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</si>
  <si>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</si>
  <si>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</si>
  <si>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</si>
  <si>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</si>
  <si>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</si>
  <si>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</si>
  <si>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</si>
  <si>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</si>
  <si>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</si>
  <si>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</si>
  <si>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</si>
  <si>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</si>
  <si>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</si>
  <si>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</si>
  <si>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</si>
  <si>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</si>
  <si>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</si>
  <si>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</si>
  <si>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</si>
  <si>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</si>
  <si>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</si>
  <si>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</si>
  <si>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</si>
  <si>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</si>
  <si>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</si>
  <si>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</si>
  <si>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</si>
  <si>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</si>
  <si>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</si>
  <si>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</si>
  <si>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</si>
  <si>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</si>
  <si>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</si>
  <si>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</si>
  <si>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</si>
  <si>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</si>
  <si>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</si>
  <si>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</si>
  <si>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</si>
  <si>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</si>
  <si>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</si>
  <si>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</si>
  <si>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</si>
  <si>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</si>
  <si>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</si>
  <si>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</si>
  <si>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</si>
  <si>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</si>
  <si>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</si>
  <si>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</si>
  <si>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</si>
  <si>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</si>
  <si>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</si>
  <si>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</si>
  <si>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Rozvojový projekt na rok 2023</t>
  </si>
  <si>
    <t>Formulář pro závěrečnou zprávu pro jednu vysokou školu</t>
  </si>
  <si>
    <t>Prioritní oblast:</t>
  </si>
  <si>
    <t>1. Prioritní témata pro projekty vysokých škol s předem vyčleněnou alokací</t>
  </si>
  <si>
    <t>a) implementace a další rozvoj efektivního systému studijního, psychologického a kariérního poradenství</t>
  </si>
  <si>
    <t>Jihočeská univerzita v Českých Budějovicích</t>
  </si>
  <si>
    <t>Rozvoj služeb psychologického a kariérového poradenství na Jihočeské univerzitě v Českých Budějovicích (2023)</t>
  </si>
  <si>
    <t>Od: 1. 1. 2023</t>
  </si>
  <si>
    <t>Do: 31. 12. 2023</t>
  </si>
  <si>
    <t>PaedDr. Petr Bauman, Ph.D.</t>
  </si>
  <si>
    <t>Branišovská 1645/31a
České Budějovice
370 05
www.jcu.cz</t>
  </si>
  <si>
    <t>389 032 004
 601 331 768</t>
  </si>
  <si>
    <t>prorektor-studium@jcu.cz</t>
  </si>
  <si>
    <t>smitalova@jcu.cz</t>
  </si>
  <si>
    <t>Ing. Lenka Smítalová</t>
  </si>
  <si>
    <r>
      <t xml:space="preserve">Rozšíření portfolia poradenských služeb (sociální, pastorační poradenství) a zapojení dalších poradců v rámci podpory a rozvíjení služeb kariérového a psychologického poradenství na JU.
</t>
    </r>
    <r>
      <rPr>
        <b/>
        <sz val="10"/>
        <color theme="1"/>
        <rFont val="Calibri"/>
        <family val="2"/>
        <charset val="238"/>
        <scheme val="minor"/>
      </rPr>
      <t>Splněno</t>
    </r>
  </si>
  <si>
    <r>
      <t xml:space="preserve">Bylo pořízeno vybavení pro modernizaci zázemí pro kariérové a psychologické poradenství.
</t>
    </r>
    <r>
      <rPr>
        <b/>
        <sz val="10"/>
        <color theme="1"/>
        <rFont val="Calibri"/>
        <family val="2"/>
        <charset val="238"/>
        <scheme val="minor"/>
      </rPr>
      <t>Splněno</t>
    </r>
  </si>
  <si>
    <t>Odvody na zdravotní a sociální pojištění hrazené zaměstnavatelem.</t>
  </si>
  <si>
    <t>Přesuny mezi položkami ostatních nákladů v rámci povoleného limitu.</t>
  </si>
  <si>
    <t xml:space="preserve">Ponížení položky 2.4 a převod do položky 2.5 z důvodu uvedení souladu s účetnictvím (nákup licencí) a posílení položky 2.5 z položky 2.6 - preferováno školení in-house.  </t>
  </si>
  <si>
    <r>
      <t xml:space="preserve">Propagační aktivity vedoucí ke zvýšení povědomí studentů a zaměstnanců JU o problematice duševního zdraví a péče o ně. Realizováno prostřednictvím konferencí a workshopů, on-line materiály.
</t>
    </r>
    <r>
      <rPr>
        <b/>
        <sz val="10"/>
        <color theme="1"/>
        <rFont val="Calibri"/>
        <family val="2"/>
        <charset val="238"/>
        <scheme val="minor"/>
      </rPr>
      <t>Splněno</t>
    </r>
  </si>
  <si>
    <t>Splněno</t>
  </si>
  <si>
    <t>Projekt přímo souvisí s naplňováním Strategického záměru JU v oblasti rozvoje informačních, poradenských a podpůrných služeb, systémového propojování podpory pracovníků JU, kteří tyto služby poskytují, s možností sdílení praxe  s ostatními vysokými školami. S podporou projektu vznikly výukové materiály, byly dovybaveny prostory kariérního centra a vysokoškolské psychologické porady, proběhla školení pracovníků pro rozvoj potřebných kompetencí a dalšího profesního vzdělávání. Zapojení studenti napomohli propagaci řešených témat ve studentské komunitě.</t>
  </si>
  <si>
    <t>Cestovní náhrady vztahující se k účasti na školení.</t>
  </si>
  <si>
    <t>Personální obměna na pozici administrace a propagace.</t>
  </si>
  <si>
    <t>Změna personálního zajištění.</t>
  </si>
  <si>
    <t xml:space="preserve">Posílení položky 2.1 na úkor položky 2.2 </t>
  </si>
  <si>
    <r>
      <t xml:space="preserve">Realizace setkání kariérních center České republiky (výměna zkušeností a příkladů dobré praxe s partnery, diskuse problematiky standardů poradenských služeb aj.). Setkání proběhlo 6.–8. 9. 2023.
</t>
    </r>
    <r>
      <rPr>
        <b/>
        <sz val="10"/>
        <color theme="1"/>
        <rFont val="Calibri"/>
        <family val="2"/>
        <charset val="238"/>
        <scheme val="minor"/>
      </rPr>
      <t>Splněno</t>
    </r>
  </si>
  <si>
    <r>
      <t xml:space="preserve">Aktivity (kurzy, konference apod.) vedoucí k navýšení kompetencí pracovníků psychologické poradny pro práci se skupinou: školení pracovníků psychologické poradny v oblasti terapeutické práce se skupinou, podpořena účast na konferencích a workshopech. 
</t>
    </r>
    <r>
      <rPr>
        <b/>
        <sz val="10"/>
        <color theme="1"/>
        <rFont val="Calibri"/>
        <family val="2"/>
        <charset val="238"/>
        <scheme val="minor"/>
      </rPr>
      <t>Splněno</t>
    </r>
  </si>
  <si>
    <r>
      <t xml:space="preserve">Vytvoření online vzdělávacích modulů v oblasti péče o duševní zdraví a kariérového poradenství. Celkem vytvořeno 6 naukových videí, pro 4 výukové moduly na témata: Pracovní pohovor, Životopis, Kritické myšlení, Wellbeing. V této souvislosti bylo rovněž podpořena účast pracovníků kariérního centra na školeních v oblasti ICT a podpory wellbeingu.
</t>
    </r>
    <r>
      <rPr>
        <b/>
        <sz val="10"/>
        <color theme="1"/>
        <rFont val="Calibri"/>
        <family val="2"/>
        <charset val="238"/>
        <scheme val="minor"/>
      </rPr>
      <t>Splněno</t>
    </r>
  </si>
  <si>
    <t>Přesuny mezi položkami osobních nákladů v rámci povoleného limitu.</t>
  </si>
  <si>
    <t xml:space="preserve">Mzdy pracovníků zapojených do realizace projektu z řad kariérního centra a vysokoškolské psychologické poradny (VŠPP). Odměny pro další pracovníky, kteří se aktivně podíleli na činnostech pro plnění výstupů projektu.  </t>
  </si>
  <si>
    <t>Vyplacené odměny za vedení individuálních a skupinových konzultací v rámci aktivit VŠPP podpořených řešením CRP.</t>
  </si>
  <si>
    <t>Pořízení drobného majetku: nábytek (přívětivé a bezpečné prostředí poradenské místnosti, archivace materiálů - 6 ks), tablety pro operativnější poskytování poradenských služeb (3 ks, včetně obalu, pera), drobný kancelářský materiál, propagační materiál.</t>
  </si>
  <si>
    <t>Nákup služeb pro tvorbu propagačních viedí (6 ks), nákup licencí pro mapování struktury osobonosti, úhrada vzdělávacích služeb: supervize poradny, kurz terapeutické práce se skupinou, školení ICT, účast na konferenci, lektorné a zajištění organizace setkání kariérních center.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</si>
</sst>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mitalova@jcu.cz" TargetMode="External"/><Relationship Id="rId1" Type="http://schemas.openxmlformats.org/officeDocument/2006/relationships/hyperlink" Target="mailto:prorektor-studium@jcu.cz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B6C0-533A-4AF1-BD13-8360C10ADAEE}">
  <dimension ref="A1:J82"/>
  <sheetViews>
    <sheetView tabSelected="1" view="pageBreakPreview" zoomScaleNormal="100" zoomScaleSheetLayoutView="100" workbookViewId="0">
      <selection activeCell="B30" sqref="B30:F30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4" t="s">
        <v>0</v>
      </c>
      <c r="B1" s="39" t="s">
        <v>77</v>
      </c>
      <c r="C1" s="40"/>
      <c r="D1" s="40"/>
      <c r="E1" s="40"/>
      <c r="F1" s="41"/>
    </row>
    <row r="2" spans="1:6" ht="15" customHeight="1" x14ac:dyDescent="0.25">
      <c r="A2" s="42" t="s">
        <v>72</v>
      </c>
      <c r="B2" s="43"/>
      <c r="C2" s="43"/>
      <c r="D2" s="43"/>
      <c r="E2" s="43"/>
      <c r="F2" s="44"/>
    </row>
    <row r="3" spans="1:6" ht="15" customHeight="1" x14ac:dyDescent="0.25">
      <c r="A3" s="42" t="s">
        <v>73</v>
      </c>
      <c r="B3" s="43"/>
      <c r="C3" s="43"/>
      <c r="D3" s="43"/>
      <c r="E3" s="43"/>
      <c r="F3" s="44"/>
    </row>
    <row r="4" spans="1:6" x14ac:dyDescent="0.25">
      <c r="A4" s="7" t="s">
        <v>74</v>
      </c>
      <c r="B4" s="45" t="s">
        <v>75</v>
      </c>
      <c r="C4" s="46"/>
      <c r="D4" s="46"/>
      <c r="E4" s="46"/>
      <c r="F4" s="47"/>
    </row>
    <row r="5" spans="1:6" x14ac:dyDescent="0.25">
      <c r="A5" s="5" t="s">
        <v>1</v>
      </c>
      <c r="B5" s="45" t="s">
        <v>76</v>
      </c>
      <c r="C5" s="46"/>
      <c r="D5" s="46"/>
      <c r="E5" s="46"/>
      <c r="F5" s="47"/>
    </row>
    <row r="6" spans="1:6" x14ac:dyDescent="0.25">
      <c r="A6" s="27" t="s">
        <v>2</v>
      </c>
      <c r="B6" s="30" t="s">
        <v>78</v>
      </c>
      <c r="C6" s="31"/>
      <c r="D6" s="31"/>
      <c r="E6" s="31"/>
      <c r="F6" s="32"/>
    </row>
    <row r="7" spans="1:6" x14ac:dyDescent="0.25">
      <c r="A7" s="28"/>
      <c r="B7" s="33"/>
      <c r="C7" s="34"/>
      <c r="D7" s="34"/>
      <c r="E7" s="34"/>
      <c r="F7" s="35"/>
    </row>
    <row r="8" spans="1:6" x14ac:dyDescent="0.25">
      <c r="A8" s="29"/>
      <c r="B8" s="36"/>
      <c r="C8" s="37"/>
      <c r="D8" s="37"/>
      <c r="E8" s="37"/>
      <c r="F8" s="38"/>
    </row>
    <row r="9" spans="1:6" ht="25.5" x14ac:dyDescent="0.25">
      <c r="A9" s="5" t="s">
        <v>3</v>
      </c>
      <c r="B9" s="48" t="s">
        <v>79</v>
      </c>
      <c r="C9" s="49"/>
      <c r="D9" s="48" t="s">
        <v>80</v>
      </c>
      <c r="E9" s="50"/>
      <c r="F9" s="49"/>
    </row>
    <row r="10" spans="1:6" ht="25.5" customHeight="1" x14ac:dyDescent="0.25">
      <c r="A10" s="6" t="s">
        <v>4</v>
      </c>
      <c r="B10" s="5" t="s">
        <v>5</v>
      </c>
      <c r="C10" s="48" t="s">
        <v>6</v>
      </c>
      <c r="D10" s="49"/>
      <c r="E10" s="51" t="s">
        <v>7</v>
      </c>
      <c r="F10" s="52"/>
    </row>
    <row r="11" spans="1:6" x14ac:dyDescent="0.25">
      <c r="A11" s="5" t="s">
        <v>8</v>
      </c>
      <c r="B11" s="26">
        <v>887</v>
      </c>
      <c r="C11" s="53">
        <v>887</v>
      </c>
      <c r="D11" s="54"/>
      <c r="E11" s="53">
        <v>0</v>
      </c>
      <c r="F11" s="54"/>
    </row>
    <row r="12" spans="1:6" x14ac:dyDescent="0.25">
      <c r="A12" s="5" t="s">
        <v>9</v>
      </c>
      <c r="B12" s="26">
        <v>887</v>
      </c>
      <c r="C12" s="53">
        <v>887</v>
      </c>
      <c r="D12" s="54"/>
      <c r="E12" s="53">
        <v>0</v>
      </c>
      <c r="F12" s="54"/>
    </row>
    <row r="13" spans="1:6" x14ac:dyDescent="0.25">
      <c r="A13" s="55"/>
      <c r="B13" s="56"/>
      <c r="C13" s="56"/>
      <c r="D13" s="56"/>
      <c r="E13" s="56"/>
      <c r="F13" s="57"/>
    </row>
    <row r="14" spans="1:6" ht="15.75" x14ac:dyDescent="0.25">
      <c r="A14" s="58" t="s">
        <v>10</v>
      </c>
      <c r="B14" s="59"/>
      <c r="C14" s="59"/>
      <c r="D14" s="59"/>
      <c r="E14" s="59"/>
      <c r="F14" s="60"/>
    </row>
    <row r="15" spans="1:6" x14ac:dyDescent="0.25">
      <c r="A15" s="2"/>
      <c r="B15" s="51" t="s">
        <v>11</v>
      </c>
      <c r="C15" s="52"/>
      <c r="D15" s="51" t="s">
        <v>12</v>
      </c>
      <c r="E15" s="61"/>
      <c r="F15" s="52"/>
    </row>
    <row r="16" spans="1:6" x14ac:dyDescent="0.25">
      <c r="A16" s="5" t="s">
        <v>13</v>
      </c>
      <c r="B16" s="62" t="s">
        <v>81</v>
      </c>
      <c r="C16" s="63"/>
      <c r="D16" s="62" t="s">
        <v>86</v>
      </c>
      <c r="E16" s="64"/>
      <c r="F16" s="63"/>
    </row>
    <row r="17" spans="1:9" x14ac:dyDescent="0.25">
      <c r="A17" s="5" t="s">
        <v>0</v>
      </c>
      <c r="B17" s="62" t="s">
        <v>77</v>
      </c>
      <c r="C17" s="63"/>
      <c r="D17" s="62" t="s">
        <v>77</v>
      </c>
      <c r="E17" s="64"/>
      <c r="F17" s="63"/>
    </row>
    <row r="18" spans="1:9" ht="57.75" customHeight="1" x14ac:dyDescent="0.25">
      <c r="A18" s="5" t="s">
        <v>14</v>
      </c>
      <c r="B18" s="62" t="s">
        <v>82</v>
      </c>
      <c r="C18" s="63"/>
      <c r="D18" s="62" t="s">
        <v>82</v>
      </c>
      <c r="E18" s="64"/>
      <c r="F18" s="63"/>
    </row>
    <row r="19" spans="1:9" ht="22.5" customHeight="1" x14ac:dyDescent="0.25">
      <c r="A19" s="5" t="s">
        <v>15</v>
      </c>
      <c r="B19" s="62" t="s">
        <v>83</v>
      </c>
      <c r="C19" s="63"/>
      <c r="D19" s="65">
        <v>389032051</v>
      </c>
      <c r="E19" s="64"/>
      <c r="F19" s="63"/>
    </row>
    <row r="20" spans="1:9" x14ac:dyDescent="0.25">
      <c r="A20" s="5" t="s">
        <v>16</v>
      </c>
      <c r="B20" s="62" t="s">
        <v>84</v>
      </c>
      <c r="C20" s="64"/>
      <c r="D20" s="62" t="s">
        <v>85</v>
      </c>
      <c r="E20" s="64"/>
      <c r="F20" s="63"/>
    </row>
    <row r="21" spans="1:9" x14ac:dyDescent="0.25">
      <c r="A21" s="55"/>
      <c r="B21" s="56"/>
      <c r="C21" s="56"/>
      <c r="D21" s="56"/>
      <c r="E21" s="56"/>
      <c r="F21" s="57"/>
    </row>
    <row r="22" spans="1:9" ht="15" customHeight="1" x14ac:dyDescent="0.25">
      <c r="A22" s="58" t="s">
        <v>17</v>
      </c>
      <c r="B22" s="59"/>
      <c r="C22" s="59"/>
      <c r="D22" s="59"/>
      <c r="E22" s="59"/>
      <c r="F22" s="60"/>
    </row>
    <row r="23" spans="1:9" ht="29.25" customHeight="1" x14ac:dyDescent="0.25">
      <c r="A23" s="5" t="s">
        <v>18</v>
      </c>
      <c r="B23" s="48" t="s">
        <v>19</v>
      </c>
      <c r="C23" s="50"/>
      <c r="D23" s="50"/>
      <c r="E23" s="50"/>
      <c r="F23" s="49"/>
    </row>
    <row r="24" spans="1:9" ht="79.5" customHeight="1" x14ac:dyDescent="0.25">
      <c r="A24" s="9" t="s">
        <v>93</v>
      </c>
      <c r="B24" s="45" t="s">
        <v>94</v>
      </c>
      <c r="C24" s="46"/>
      <c r="D24" s="46"/>
      <c r="E24" s="46"/>
      <c r="F24" s="47"/>
    </row>
    <row r="25" spans="1:9" x14ac:dyDescent="0.25">
      <c r="A25" s="9"/>
      <c r="B25" s="62"/>
      <c r="C25" s="64"/>
      <c r="D25" s="64"/>
      <c r="E25" s="64"/>
      <c r="F25" s="63"/>
    </row>
    <row r="26" spans="1:9" x14ac:dyDescent="0.25">
      <c r="A26" s="9"/>
      <c r="B26" s="62"/>
      <c r="C26" s="64"/>
      <c r="D26" s="64"/>
      <c r="E26" s="64"/>
      <c r="F26" s="63"/>
    </row>
    <row r="27" spans="1:9" x14ac:dyDescent="0.25">
      <c r="A27" s="9"/>
      <c r="B27" s="62"/>
      <c r="C27" s="64"/>
      <c r="D27" s="64"/>
      <c r="E27" s="64"/>
      <c r="F27" s="63"/>
    </row>
    <row r="28" spans="1:9" x14ac:dyDescent="0.25">
      <c r="A28" s="55"/>
      <c r="B28" s="56"/>
      <c r="C28" s="56"/>
      <c r="D28" s="56"/>
      <c r="E28" s="56"/>
      <c r="F28" s="57"/>
    </row>
    <row r="29" spans="1:9" ht="25.5" x14ac:dyDescent="0.25">
      <c r="A29" s="5" t="s">
        <v>20</v>
      </c>
      <c r="B29" s="48" t="s">
        <v>21</v>
      </c>
      <c r="C29" s="50"/>
      <c r="D29" s="50"/>
      <c r="E29" s="50"/>
      <c r="F29" s="49"/>
      <c r="I29" s="1"/>
    </row>
    <row r="30" spans="1:9" ht="68.25" customHeight="1" x14ac:dyDescent="0.25">
      <c r="A30" s="9">
        <v>1</v>
      </c>
      <c r="B30" s="45" t="s">
        <v>101</v>
      </c>
      <c r="C30" s="46"/>
      <c r="D30" s="46"/>
      <c r="E30" s="46"/>
      <c r="F30" s="47"/>
    </row>
    <row r="31" spans="1:9" ht="39.75" customHeight="1" x14ac:dyDescent="0.25">
      <c r="A31" s="9">
        <v>2</v>
      </c>
      <c r="B31" s="45" t="s">
        <v>99</v>
      </c>
      <c r="C31" s="46"/>
      <c r="D31" s="46"/>
      <c r="E31" s="46"/>
      <c r="F31" s="47"/>
    </row>
    <row r="32" spans="1:9" ht="27.75" customHeight="1" x14ac:dyDescent="0.25">
      <c r="A32" s="9">
        <v>3</v>
      </c>
      <c r="B32" s="45" t="s">
        <v>88</v>
      </c>
      <c r="C32" s="46"/>
      <c r="D32" s="46"/>
      <c r="E32" s="46"/>
      <c r="F32" s="47"/>
    </row>
    <row r="33" spans="1:10" ht="45.75" customHeight="1" x14ac:dyDescent="0.25">
      <c r="A33" s="9">
        <v>4</v>
      </c>
      <c r="B33" s="45" t="s">
        <v>87</v>
      </c>
      <c r="C33" s="46"/>
      <c r="D33" s="46"/>
      <c r="E33" s="46"/>
      <c r="F33" s="47"/>
    </row>
    <row r="34" spans="1:10" ht="56.25" customHeight="1" x14ac:dyDescent="0.25">
      <c r="A34" s="9">
        <v>5</v>
      </c>
      <c r="B34" s="45" t="s">
        <v>100</v>
      </c>
      <c r="C34" s="46"/>
      <c r="D34" s="46"/>
      <c r="E34" s="46"/>
      <c r="F34" s="47"/>
    </row>
    <row r="35" spans="1:10" ht="39.75" customHeight="1" x14ac:dyDescent="0.25">
      <c r="A35" s="9">
        <v>6</v>
      </c>
      <c r="B35" s="45" t="s">
        <v>92</v>
      </c>
      <c r="C35" s="46"/>
      <c r="D35" s="46"/>
      <c r="E35" s="46"/>
      <c r="F35" s="47"/>
    </row>
    <row r="36" spans="1:10" x14ac:dyDescent="0.25">
      <c r="A36" s="55"/>
      <c r="B36" s="56"/>
      <c r="C36" s="56"/>
      <c r="D36" s="56"/>
      <c r="E36" s="56"/>
      <c r="F36" s="57"/>
    </row>
    <row r="37" spans="1:10" ht="33.75" customHeight="1" x14ac:dyDescent="0.25">
      <c r="A37" s="5" t="s">
        <v>22</v>
      </c>
      <c r="B37" s="51" t="s">
        <v>23</v>
      </c>
      <c r="C37" s="61"/>
      <c r="D37" s="61"/>
      <c r="E37" s="61"/>
      <c r="F37" s="52"/>
    </row>
    <row r="38" spans="1:10" ht="45" customHeight="1" x14ac:dyDescent="0.25">
      <c r="A38" s="5" t="s">
        <v>24</v>
      </c>
      <c r="B38" s="51" t="s">
        <v>25</v>
      </c>
      <c r="C38" s="52"/>
      <c r="D38" s="51" t="s">
        <v>26</v>
      </c>
      <c r="E38" s="61"/>
      <c r="F38" s="52"/>
      <c r="J38" s="8"/>
    </row>
    <row r="39" spans="1:10" ht="31.9" customHeight="1" x14ac:dyDescent="0.25">
      <c r="A39" s="10" t="s">
        <v>27</v>
      </c>
      <c r="B39" s="62" t="s">
        <v>98</v>
      </c>
      <c r="C39" s="63"/>
      <c r="D39" s="62" t="s">
        <v>102</v>
      </c>
      <c r="E39" s="64"/>
      <c r="F39" s="63"/>
    </row>
    <row r="40" spans="1:10" ht="44.25" customHeight="1" x14ac:dyDescent="0.25">
      <c r="A40" s="10" t="s">
        <v>28</v>
      </c>
      <c r="B40" s="62" t="s">
        <v>90</v>
      </c>
      <c r="C40" s="63"/>
      <c r="D40" s="62" t="s">
        <v>91</v>
      </c>
      <c r="E40" s="64"/>
      <c r="F40" s="63"/>
    </row>
    <row r="41" spans="1:10" x14ac:dyDescent="0.25">
      <c r="A41" s="10" t="s">
        <v>29</v>
      </c>
      <c r="B41" s="62" t="s">
        <v>97</v>
      </c>
      <c r="C41" s="63"/>
      <c r="D41" s="62" t="s">
        <v>96</v>
      </c>
      <c r="E41" s="64"/>
      <c r="F41" s="63"/>
    </row>
    <row r="42" spans="1:10" x14ac:dyDescent="0.25">
      <c r="A42" s="10" t="s">
        <v>30</v>
      </c>
      <c r="B42" s="62"/>
      <c r="C42" s="63"/>
      <c r="D42" s="62"/>
      <c r="E42" s="64"/>
      <c r="F42" s="63"/>
    </row>
    <row r="43" spans="1:10" x14ac:dyDescent="0.25">
      <c r="A43" s="55"/>
      <c r="B43" s="56"/>
      <c r="C43" s="56"/>
      <c r="D43" s="56"/>
      <c r="E43" s="56"/>
      <c r="F43" s="57"/>
    </row>
    <row r="44" spans="1:10" ht="46.5" customHeight="1" x14ac:dyDescent="0.25">
      <c r="A44" s="5" t="s">
        <v>31</v>
      </c>
      <c r="B44" s="51" t="s">
        <v>32</v>
      </c>
      <c r="C44" s="61"/>
      <c r="D44" s="61"/>
      <c r="E44" s="61"/>
      <c r="F44" s="52"/>
    </row>
    <row r="45" spans="1:10" ht="33.75" customHeight="1" x14ac:dyDescent="0.25">
      <c r="A45" s="2"/>
      <c r="B45" s="10" t="s">
        <v>33</v>
      </c>
      <c r="C45" s="51" t="s">
        <v>34</v>
      </c>
      <c r="D45" s="52"/>
      <c r="E45" s="51" t="s">
        <v>35</v>
      </c>
      <c r="F45" s="52"/>
    </row>
    <row r="46" spans="1:10" x14ac:dyDescent="0.25">
      <c r="A46" s="4"/>
      <c r="B46" s="9"/>
      <c r="C46" s="62"/>
      <c r="D46" s="63"/>
      <c r="E46" s="62"/>
      <c r="F46" s="63"/>
    </row>
    <row r="47" spans="1:10" x14ac:dyDescent="0.25">
      <c r="A47" s="4"/>
      <c r="B47" s="9"/>
      <c r="C47" s="62"/>
      <c r="D47" s="63"/>
      <c r="E47" s="62"/>
      <c r="F47" s="63"/>
    </row>
    <row r="48" spans="1:10" x14ac:dyDescent="0.25">
      <c r="A48" s="4"/>
      <c r="B48" s="9"/>
      <c r="C48" s="62"/>
      <c r="D48" s="63"/>
      <c r="E48" s="62"/>
      <c r="F48" s="63"/>
    </row>
    <row r="49" spans="1:6" x14ac:dyDescent="0.25">
      <c r="A49" s="4"/>
      <c r="B49" s="9"/>
      <c r="C49" s="62"/>
      <c r="D49" s="63"/>
      <c r="E49" s="62"/>
      <c r="F49" s="63"/>
    </row>
    <row r="50" spans="1:6" x14ac:dyDescent="0.25">
      <c r="A50" s="4"/>
      <c r="B50" s="9"/>
      <c r="C50" s="62"/>
      <c r="D50" s="63"/>
      <c r="E50" s="62"/>
      <c r="F50" s="63"/>
    </row>
    <row r="51" spans="1:6" x14ac:dyDescent="0.25">
      <c r="A51" s="55"/>
      <c r="B51" s="56"/>
      <c r="C51" s="56"/>
      <c r="D51" s="56"/>
      <c r="E51" s="56"/>
      <c r="F51" s="57"/>
    </row>
    <row r="52" spans="1:6" ht="15" customHeight="1" x14ac:dyDescent="0.25">
      <c r="A52" s="39" t="s">
        <v>36</v>
      </c>
      <c r="B52" s="40"/>
      <c r="C52" s="40"/>
      <c r="D52" s="40"/>
      <c r="E52" s="40"/>
      <c r="F52" s="41"/>
    </row>
    <row r="53" spans="1:6" ht="38.25" x14ac:dyDescent="0.25">
      <c r="A53" s="3"/>
      <c r="B53" s="3"/>
      <c r="C53" s="10" t="s">
        <v>37</v>
      </c>
      <c r="D53" s="10" t="s">
        <v>38</v>
      </c>
      <c r="E53" s="18" t="s">
        <v>39</v>
      </c>
      <c r="F53" s="16" t="s">
        <v>40</v>
      </c>
    </row>
    <row r="54" spans="1:6" ht="31.5" x14ac:dyDescent="0.25">
      <c r="A54" s="13" t="s">
        <v>27</v>
      </c>
      <c r="B54" s="6" t="s">
        <v>41</v>
      </c>
      <c r="C54" s="15">
        <f>SUM(C55:C57)</f>
        <v>0</v>
      </c>
      <c r="D54" s="15">
        <f>SUM(D55:D57)</f>
        <v>0</v>
      </c>
      <c r="E54" s="15">
        <f>D54-C54</f>
        <v>0</v>
      </c>
      <c r="F54" s="19">
        <f>E54/C$70</f>
        <v>0</v>
      </c>
    </row>
    <row r="55" spans="1:6" ht="25.5" x14ac:dyDescent="0.25">
      <c r="A55" s="11" t="s">
        <v>42</v>
      </c>
      <c r="B55" s="4" t="s">
        <v>43</v>
      </c>
      <c r="C55" s="14">
        <v>0</v>
      </c>
      <c r="D55" s="14">
        <v>0</v>
      </c>
      <c r="E55" s="15">
        <f t="shared" ref="E55:E57" si="0">D55-C55</f>
        <v>0</v>
      </c>
      <c r="F55" s="19">
        <f>E55/C$70</f>
        <v>0</v>
      </c>
    </row>
    <row r="56" spans="1:6" ht="25.5" x14ac:dyDescent="0.25">
      <c r="A56" s="11" t="s">
        <v>44</v>
      </c>
      <c r="B56" s="4" t="s">
        <v>45</v>
      </c>
      <c r="C56" s="14">
        <v>0</v>
      </c>
      <c r="D56" s="14">
        <v>0</v>
      </c>
      <c r="E56" s="15">
        <f t="shared" si="0"/>
        <v>0</v>
      </c>
      <c r="F56" s="19">
        <f>E56/C$70</f>
        <v>0</v>
      </c>
    </row>
    <row r="57" spans="1:6" x14ac:dyDescent="0.25">
      <c r="A57" s="11" t="s">
        <v>46</v>
      </c>
      <c r="B57" s="4" t="s">
        <v>47</v>
      </c>
      <c r="C57" s="14">
        <v>0</v>
      </c>
      <c r="D57" s="14">
        <v>0</v>
      </c>
      <c r="E57" s="15">
        <f t="shared" si="0"/>
        <v>0</v>
      </c>
      <c r="F57" s="19">
        <f>E57/C$70</f>
        <v>0</v>
      </c>
    </row>
    <row r="58" spans="1:6" x14ac:dyDescent="0.25">
      <c r="A58" s="55"/>
      <c r="B58" s="56"/>
      <c r="C58" s="56"/>
      <c r="D58" s="56"/>
      <c r="E58" s="56"/>
      <c r="F58" s="57"/>
    </row>
    <row r="59" spans="1:6" ht="31.5" x14ac:dyDescent="0.25">
      <c r="A59" s="13" t="s">
        <v>28</v>
      </c>
      <c r="B59" s="6" t="s">
        <v>48</v>
      </c>
      <c r="C59" s="15">
        <f>SUM(C61:C68)</f>
        <v>887</v>
      </c>
      <c r="D59" s="15">
        <f>SUM(D61:D68)</f>
        <v>886.96999999999991</v>
      </c>
      <c r="E59" s="15">
        <f>D59-C59</f>
        <v>-3.0000000000086402E-2</v>
      </c>
      <c r="F59" s="19">
        <f>E59/C$70</f>
        <v>-3.3821871476985797E-5</v>
      </c>
    </row>
    <row r="60" spans="1:6" ht="15.75" x14ac:dyDescent="0.25">
      <c r="A60" s="12"/>
      <c r="B60" s="20" t="s">
        <v>49</v>
      </c>
      <c r="C60" s="21"/>
      <c r="D60" s="21"/>
      <c r="E60" s="21"/>
      <c r="F60" s="22"/>
    </row>
    <row r="61" spans="1:6" x14ac:dyDescent="0.25">
      <c r="A61" s="11" t="s">
        <v>50</v>
      </c>
      <c r="B61" s="4" t="s">
        <v>51</v>
      </c>
      <c r="C61" s="14">
        <v>356</v>
      </c>
      <c r="D61" s="23">
        <v>420.07499999999999</v>
      </c>
      <c r="E61" s="15">
        <f>SUM(D61-C61)</f>
        <v>64.074999999999989</v>
      </c>
      <c r="F61" s="19">
        <f>E61/C$70</f>
        <v>7.2237880496054105E-2</v>
      </c>
    </row>
    <row r="62" spans="1:6" ht="102" x14ac:dyDescent="0.25">
      <c r="A62" s="11" t="s">
        <v>52</v>
      </c>
      <c r="B62" s="4" t="s">
        <v>71</v>
      </c>
      <c r="C62" s="14">
        <v>106</v>
      </c>
      <c r="D62" s="14">
        <v>41.924999999999997</v>
      </c>
      <c r="E62" s="15">
        <f t="shared" ref="E62:E63" si="1">SUM(D62-C62)</f>
        <v>-64.075000000000003</v>
      </c>
      <c r="F62" s="19">
        <f>E62/C$70</f>
        <v>-7.2237880496054119E-2</v>
      </c>
    </row>
    <row r="63" spans="1:6" ht="63.75" x14ac:dyDescent="0.25">
      <c r="A63" s="11" t="s">
        <v>53</v>
      </c>
      <c r="B63" s="4" t="s">
        <v>54</v>
      </c>
      <c r="C63" s="14">
        <v>157</v>
      </c>
      <c r="D63" s="14">
        <v>157</v>
      </c>
      <c r="E63" s="15">
        <f t="shared" si="1"/>
        <v>0</v>
      </c>
      <c r="F63" s="19">
        <f>E63/C$70</f>
        <v>0</v>
      </c>
    </row>
    <row r="64" spans="1:6" ht="15.75" x14ac:dyDescent="0.25">
      <c r="A64" s="2"/>
      <c r="B64" s="20" t="s">
        <v>55</v>
      </c>
      <c r="C64" s="21"/>
      <c r="D64" s="21"/>
      <c r="E64" s="21"/>
      <c r="F64" s="22"/>
    </row>
    <row r="65" spans="1:6" ht="25.5" x14ac:dyDescent="0.25">
      <c r="A65" s="11" t="s">
        <v>56</v>
      </c>
      <c r="B65" s="4" t="s">
        <v>57</v>
      </c>
      <c r="C65" s="14">
        <v>89</v>
      </c>
      <c r="D65" s="14">
        <v>69.088999999999999</v>
      </c>
      <c r="E65" s="15">
        <f>SUM(D65-C65)</f>
        <v>-19.911000000000001</v>
      </c>
      <c r="F65" s="19">
        <f>E65/C$70</f>
        <v>-2.2447576099210824E-2</v>
      </c>
    </row>
    <row r="66" spans="1:6" x14ac:dyDescent="0.25">
      <c r="A66" s="11" t="s">
        <v>58</v>
      </c>
      <c r="B66" s="4" t="s">
        <v>59</v>
      </c>
      <c r="C66" s="14">
        <v>166</v>
      </c>
      <c r="D66" s="14">
        <v>198.33600000000001</v>
      </c>
      <c r="E66" s="15">
        <f t="shared" ref="E66:E68" si="2">SUM(D66-C66)</f>
        <v>32.336000000000013</v>
      </c>
      <c r="F66" s="19">
        <f t="shared" ref="F66:F68" si="3">E66/C$70</f>
        <v>3.6455467869222109E-2</v>
      </c>
    </row>
    <row r="67" spans="1:6" x14ac:dyDescent="0.25">
      <c r="A67" s="11" t="s">
        <v>60</v>
      </c>
      <c r="B67" s="4" t="s">
        <v>61</v>
      </c>
      <c r="C67" s="14">
        <v>13</v>
      </c>
      <c r="D67" s="14">
        <v>0.54500000000000004</v>
      </c>
      <c r="E67" s="15">
        <f t="shared" si="2"/>
        <v>-12.455</v>
      </c>
      <c r="F67" s="19">
        <f t="shared" si="3"/>
        <v>-1.4041713641488162E-2</v>
      </c>
    </row>
    <row r="68" spans="1:6" x14ac:dyDescent="0.25">
      <c r="A68" s="11" t="s">
        <v>62</v>
      </c>
      <c r="B68" s="4" t="s">
        <v>63</v>
      </c>
      <c r="C68" s="14">
        <v>0</v>
      </c>
      <c r="D68" s="14">
        <v>0</v>
      </c>
      <c r="E68" s="15">
        <f t="shared" si="2"/>
        <v>0</v>
      </c>
      <c r="F68" s="19">
        <f t="shared" si="3"/>
        <v>0</v>
      </c>
    </row>
    <row r="69" spans="1:6" x14ac:dyDescent="0.25">
      <c r="A69" s="55"/>
      <c r="B69" s="56"/>
      <c r="C69" s="56"/>
      <c r="D69" s="56"/>
      <c r="E69" s="56"/>
      <c r="F69" s="57"/>
    </row>
    <row r="70" spans="1:6" ht="31.5" x14ac:dyDescent="0.25">
      <c r="A70" s="13" t="s">
        <v>29</v>
      </c>
      <c r="B70" s="6" t="s">
        <v>64</v>
      </c>
      <c r="C70" s="14">
        <v>887</v>
      </c>
      <c r="D70" s="15">
        <f>SUM(D59,D54,)</f>
        <v>886.96999999999991</v>
      </c>
      <c r="E70" s="15">
        <f>D70-C70</f>
        <v>-3.0000000000086402E-2</v>
      </c>
      <c r="F70" s="19">
        <f>E70/C$70</f>
        <v>-3.3821871476985797E-5</v>
      </c>
    </row>
    <row r="71" spans="1:6" x14ac:dyDescent="0.25">
      <c r="A71" s="55"/>
      <c r="B71" s="56"/>
      <c r="C71" s="56"/>
      <c r="D71" s="56"/>
      <c r="E71" s="56"/>
      <c r="F71" s="57"/>
    </row>
    <row r="72" spans="1:6" ht="15" customHeight="1" x14ac:dyDescent="0.25">
      <c r="A72" s="39" t="s">
        <v>65</v>
      </c>
      <c r="B72" s="40"/>
      <c r="C72" s="40"/>
      <c r="D72" s="40"/>
      <c r="E72" s="40"/>
      <c r="F72" s="41"/>
    </row>
    <row r="73" spans="1:6" ht="25.5" x14ac:dyDescent="0.25">
      <c r="A73" s="10" t="s">
        <v>66</v>
      </c>
      <c r="B73" s="51" t="s">
        <v>67</v>
      </c>
      <c r="C73" s="61"/>
      <c r="D73" s="52"/>
      <c r="E73" s="51" t="s">
        <v>68</v>
      </c>
      <c r="F73" s="52"/>
    </row>
    <row r="74" spans="1:6" ht="45.75" customHeight="1" x14ac:dyDescent="0.25">
      <c r="A74" s="25" t="str">
        <f>A61</f>
        <v>2.1</v>
      </c>
      <c r="B74" s="66" t="s">
        <v>103</v>
      </c>
      <c r="C74" s="66"/>
      <c r="D74" s="66"/>
      <c r="E74" s="65">
        <f>D61</f>
        <v>420.07499999999999</v>
      </c>
      <c r="F74" s="67"/>
    </row>
    <row r="75" spans="1:6" ht="38.25" customHeight="1" x14ac:dyDescent="0.25">
      <c r="A75" s="25" t="str">
        <f>A62</f>
        <v>2.2</v>
      </c>
      <c r="B75" s="68" t="s">
        <v>104</v>
      </c>
      <c r="C75" s="69"/>
      <c r="D75" s="70"/>
      <c r="E75" s="65">
        <f>D62</f>
        <v>41.924999999999997</v>
      </c>
      <c r="F75" s="67"/>
    </row>
    <row r="76" spans="1:6" x14ac:dyDescent="0.25">
      <c r="A76" s="25" t="str">
        <f>A63</f>
        <v>2.3</v>
      </c>
      <c r="B76" s="68" t="s">
        <v>89</v>
      </c>
      <c r="C76" s="69"/>
      <c r="D76" s="70"/>
      <c r="E76" s="65">
        <f>D63</f>
        <v>157</v>
      </c>
      <c r="F76" s="67"/>
    </row>
    <row r="77" spans="1:6" ht="60" customHeight="1" x14ac:dyDescent="0.25">
      <c r="A77" s="25" t="str">
        <f>A65</f>
        <v>2.4</v>
      </c>
      <c r="B77" s="68" t="s">
        <v>105</v>
      </c>
      <c r="C77" s="69"/>
      <c r="D77" s="70"/>
      <c r="E77" s="65">
        <f>D65</f>
        <v>69.088999999999999</v>
      </c>
      <c r="F77" s="67"/>
    </row>
    <row r="78" spans="1:6" ht="57.75" customHeight="1" x14ac:dyDescent="0.25">
      <c r="A78" s="25" t="str">
        <f>A66</f>
        <v>2.5</v>
      </c>
      <c r="B78" s="66" t="s">
        <v>106</v>
      </c>
      <c r="C78" s="66"/>
      <c r="D78" s="66"/>
      <c r="E78" s="65">
        <f>D66</f>
        <v>198.33600000000001</v>
      </c>
      <c r="F78" s="67"/>
    </row>
    <row r="79" spans="1:6" x14ac:dyDescent="0.25">
      <c r="A79" s="25" t="str">
        <f>A67</f>
        <v>2.6</v>
      </c>
      <c r="B79" s="66" t="s">
        <v>95</v>
      </c>
      <c r="C79" s="66"/>
      <c r="D79" s="66"/>
      <c r="E79" s="65">
        <f>D67</f>
        <v>0.54500000000000004</v>
      </c>
      <c r="F79" s="67"/>
    </row>
    <row r="80" spans="1:6" x14ac:dyDescent="0.25">
      <c r="A80" s="17"/>
      <c r="B80" s="17"/>
      <c r="C80" s="17"/>
      <c r="D80" s="17"/>
      <c r="E80" s="17"/>
      <c r="F80" s="17"/>
    </row>
    <row r="81" spans="1:6" x14ac:dyDescent="0.25">
      <c r="A81" s="71" t="s">
        <v>69</v>
      </c>
      <c r="B81" s="71"/>
      <c r="C81" s="71"/>
      <c r="D81" s="71"/>
      <c r="E81" s="71"/>
      <c r="F81" s="71"/>
    </row>
    <row r="82" spans="1:6" x14ac:dyDescent="0.25">
      <c r="A82" s="71" t="s">
        <v>70</v>
      </c>
      <c r="B82" s="71"/>
      <c r="C82" s="71"/>
      <c r="D82" s="71"/>
      <c r="E82" s="71"/>
      <c r="F82" s="71"/>
    </row>
  </sheetData>
  <mergeCells count="92">
    <mergeCell ref="A82:F82"/>
    <mergeCell ref="B77:D77"/>
    <mergeCell ref="E77:F77"/>
    <mergeCell ref="B78:D78"/>
    <mergeCell ref="E78:F78"/>
    <mergeCell ref="B79:D79"/>
    <mergeCell ref="E79:F79"/>
    <mergeCell ref="A81:F81"/>
    <mergeCell ref="B74:D74"/>
    <mergeCell ref="E74:F74"/>
    <mergeCell ref="B75:D75"/>
    <mergeCell ref="E75:F75"/>
    <mergeCell ref="B76:D76"/>
    <mergeCell ref="E76:F76"/>
    <mergeCell ref="A58:F58"/>
    <mergeCell ref="A69:F69"/>
    <mergeCell ref="A71:F71"/>
    <mergeCell ref="A72:F72"/>
    <mergeCell ref="B73:D73"/>
    <mergeCell ref="E73:F73"/>
    <mergeCell ref="A52:F52"/>
    <mergeCell ref="C46:D46"/>
    <mergeCell ref="E46:F46"/>
    <mergeCell ref="C47:D47"/>
    <mergeCell ref="E47:F47"/>
    <mergeCell ref="C48:D48"/>
    <mergeCell ref="E48:F48"/>
    <mergeCell ref="C49:D49"/>
    <mergeCell ref="E49:F49"/>
    <mergeCell ref="C50:D50"/>
    <mergeCell ref="E50:F50"/>
    <mergeCell ref="A51:F51"/>
    <mergeCell ref="B42:C42"/>
    <mergeCell ref="D42:F42"/>
    <mergeCell ref="A43:F43"/>
    <mergeCell ref="B44:F44"/>
    <mergeCell ref="C45:D45"/>
    <mergeCell ref="E45:F45"/>
    <mergeCell ref="B39:C39"/>
    <mergeCell ref="D39:F39"/>
    <mergeCell ref="B40:C40"/>
    <mergeCell ref="D40:F40"/>
    <mergeCell ref="B41:C41"/>
    <mergeCell ref="D41:F41"/>
    <mergeCell ref="B38:C38"/>
    <mergeCell ref="D38:F38"/>
    <mergeCell ref="B27:F27"/>
    <mergeCell ref="A28:F28"/>
    <mergeCell ref="B29:F29"/>
    <mergeCell ref="B30:F30"/>
    <mergeCell ref="B31:F31"/>
    <mergeCell ref="B32:F32"/>
    <mergeCell ref="B33:F33"/>
    <mergeCell ref="B34:F34"/>
    <mergeCell ref="B35:F35"/>
    <mergeCell ref="A36:F36"/>
    <mergeCell ref="B37:F37"/>
    <mergeCell ref="A22:F22"/>
    <mergeCell ref="B23:F23"/>
    <mergeCell ref="B24:F24"/>
    <mergeCell ref="B25:F25"/>
    <mergeCell ref="B26:F26"/>
    <mergeCell ref="B19:C19"/>
    <mergeCell ref="D19:F19"/>
    <mergeCell ref="B20:C20"/>
    <mergeCell ref="D20:F20"/>
    <mergeCell ref="A21:F21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" r:id="rId1" xr:uid="{F0192CA2-33D6-4FA8-BAD4-B8F3B040BF51}"/>
    <hyperlink ref="D20" r:id="rId2" xr:uid="{636BAFE7-852D-441B-93F7-BF248A2A8071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69" orientation="portrait" r:id="rId3"/>
  <rowBreaks count="1" manualBreakCount="1">
    <brk id="42" max="5" man="1"/>
  </rowBreaks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24b7f9-e3ee-43c2-949c-e36816f2a2d5">
      <Terms xmlns="http://schemas.microsoft.com/office/infopath/2007/PartnerControls"/>
    </lcf76f155ced4ddcb4097134ff3c332f>
    <TaxCatchAll xmlns="f999670f-2a3f-4325-aa6f-19973f59f57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5" ma:contentTypeDescription="Vytvoří nový dokument" ma:contentTypeScope="" ma:versionID="0aafbe13a80859978fcbde79029e68d3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43f46bb94eace0e3230b3c17632fdd25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7705af95-af8b-4274-9321-7e268ee483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152b38a-fce6-41ec-836c-f182c555964f}" ma:internalName="TaxCatchAll" ma:showField="CatchAllData" ma:web="f999670f-2a3f-4325-aa6f-19973f59f5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  <ds:schemaRef ds:uri="dd24b7f9-e3ee-43c2-949c-e36816f2a2d5"/>
    <ds:schemaRef ds:uri="f999670f-2a3f-4325-aa6f-19973f59f571"/>
  </ds:schemaRefs>
</ds:datastoreItem>
</file>

<file path=customXml/itemProps2.xml><?xml version="1.0" encoding="utf-8"?>
<ds:datastoreItem xmlns:ds="http://schemas.openxmlformats.org/officeDocument/2006/customXml" ds:itemID="{1C51EF45-6F77-4BCA-998E-C4FDA2C805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Záv. zpráva samostatný CRP 2023</vt:lpstr>
      <vt:lpstr>'Záv. zpráva samostatný CRP 2023'!Oblast_tisku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dcterms:created xsi:type="dcterms:W3CDTF">2019-03-22T14:48:01Z</dcterms:created>
  <dcterms:modified xsi:type="dcterms:W3CDTF">2024-02-12T08:12:00Z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  <property fmtid="{D5CDD505-2E9C-101B-9397-08002B2CF9AE}" pid="3" name="MediaServiceImageTags">
    <vt:lpwstr/>
  </property>
</Properties>
</file>