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S:\_cRP\CRP 2023\ZZ a oponentury\ZZ\"/>
    </mc:Choice>
  </mc:AlternateContent>
  <xr:revisionPtr revIDLastSave="0" documentId="13_ncr:1_{86BB13BD-7BF0-444A-A10C-6B9279600592}" xr6:coauthVersionLast="47" xr6:coauthVersionMax="47" xr10:uidLastSave="{00000000-0000-0000-0000-000000000000}"/>
  <bookViews>
    <workbookView xWindow="-120" yWindow="-120" windowWidth="29040" windowHeight="15840" firstSheet="2" activeTab="2" xr2:uid="{00000000-000D-0000-FFFF-FFFF00000000}"/>
  </bookViews>
  <sheets>
    <sheet name="Záv. zpráva kompletní CRP 2023" sheetId="1" r:id="rId1"/>
    <sheet name="Záv. zpráva dílčí CRP 2023_MU" sheetId="2" r:id="rId2"/>
    <sheet name="Záv. zpráva dílčí CRP 2023_JU" sheetId="7" r:id="rId3"/>
  </sheets>
  <definedNames>
    <definedName name="_xlnm.Print_Area" localSheetId="2">'Záv. zpráva dílčí CRP 2023_JU'!$A$1:$F$83</definedName>
    <definedName name="_xlnm.Print_Area" localSheetId="1">'Záv. zpráva dílčí CRP 2023_MU'!$A$1:$F$80</definedName>
    <definedName name="_xlnm.Print_Area" localSheetId="0">'Záv. zpráva kompletní CRP 2023'!$A$1:$F$88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9" i="7" l="1"/>
  <c r="E78" i="7"/>
  <c r="E77" i="7"/>
  <c r="E75" i="7"/>
  <c r="E74" i="7"/>
  <c r="E73" i="7"/>
  <c r="D41" i="7"/>
  <c r="A41" i="7"/>
  <c r="A40" i="7"/>
  <c r="A39" i="7"/>
  <c r="A38" i="7"/>
  <c r="A37" i="7"/>
  <c r="D36" i="7"/>
  <c r="A36" i="7"/>
  <c r="A35" i="7"/>
  <c r="A34" i="7"/>
  <c r="A33" i="7"/>
  <c r="A32" i="7"/>
  <c r="A31" i="7"/>
  <c r="D30" i="7"/>
  <c r="A30" i="7"/>
  <c r="D29" i="7"/>
  <c r="A29" i="7"/>
  <c r="D28" i="7"/>
  <c r="A28" i="7"/>
  <c r="D27" i="7"/>
  <c r="A27" i="7"/>
  <c r="A38" i="2"/>
  <c r="A32" i="2"/>
  <c r="B75" i="7"/>
  <c r="B74" i="7"/>
  <c r="B73" i="7"/>
  <c r="E67" i="7"/>
  <c r="E66" i="7"/>
  <c r="E65" i="7"/>
  <c r="E64" i="7"/>
  <c r="E62" i="7"/>
  <c r="E61" i="7"/>
  <c r="E60" i="7"/>
  <c r="D58" i="7"/>
  <c r="D69" i="7" s="1"/>
  <c r="C58" i="7"/>
  <c r="E56" i="7"/>
  <c r="E55" i="7"/>
  <c r="E54" i="7"/>
  <c r="D53" i="7"/>
  <c r="C53" i="7"/>
  <c r="E49" i="7"/>
  <c r="C49" i="7"/>
  <c r="B49" i="7"/>
  <c r="A49" i="7"/>
  <c r="D9" i="7"/>
  <c r="B9" i="7"/>
  <c r="B6" i="7"/>
  <c r="B5" i="7"/>
  <c r="B4" i="7"/>
  <c r="E58" i="7"/>
  <c r="D30" i="2"/>
  <c r="B74" i="2"/>
  <c r="B75" i="2"/>
  <c r="B76" i="2"/>
  <c r="B73" i="2"/>
  <c r="E49" i="2"/>
  <c r="B4" i="2"/>
  <c r="D41" i="2"/>
  <c r="D36" i="2"/>
  <c r="D29" i="2"/>
  <c r="D28" i="2"/>
  <c r="E64" i="2"/>
  <c r="E61" i="2"/>
  <c r="C49" i="2"/>
  <c r="B49" i="2"/>
  <c r="A49" i="2"/>
  <c r="D27" i="2"/>
  <c r="A27" i="2"/>
  <c r="A31" i="2"/>
  <c r="A33" i="2"/>
  <c r="A34" i="2"/>
  <c r="A35" i="2"/>
  <c r="A36" i="2"/>
  <c r="A37" i="2"/>
  <c r="A39" i="2"/>
  <c r="A40" i="2"/>
  <c r="A41" i="2"/>
  <c r="A28" i="2"/>
  <c r="A29" i="2"/>
  <c r="A30" i="2"/>
  <c r="D19" i="2"/>
  <c r="D20" i="2"/>
  <c r="B17" i="2"/>
  <c r="B18" i="2"/>
  <c r="B19" i="2"/>
  <c r="B20" i="2"/>
  <c r="D16" i="2"/>
  <c r="B16" i="2"/>
  <c r="D9" i="2"/>
  <c r="B9" i="2"/>
  <c r="B6" i="2"/>
  <c r="B1" i="2"/>
  <c r="B5" i="2"/>
  <c r="D18" i="1"/>
  <c r="D18" i="2"/>
  <c r="D17" i="1"/>
  <c r="D17" i="2"/>
  <c r="E66" i="2"/>
  <c r="E62" i="2"/>
  <c r="C58" i="2"/>
  <c r="E56" i="2"/>
  <c r="E55" i="2"/>
  <c r="E54" i="2"/>
  <c r="D53" i="2"/>
  <c r="C53" i="2"/>
  <c r="E67" i="2"/>
  <c r="E65" i="2"/>
  <c r="D58" i="2"/>
  <c r="E60" i="2"/>
  <c r="C69" i="2"/>
  <c r="E53" i="2"/>
  <c r="E70" i="1"/>
  <c r="E71" i="1"/>
  <c r="E72" i="1"/>
  <c r="E69" i="1"/>
  <c r="E66" i="1"/>
  <c r="E67" i="1"/>
  <c r="E65" i="1"/>
  <c r="C63" i="1"/>
  <c r="D63" i="1"/>
  <c r="E59" i="1"/>
  <c r="E60" i="1"/>
  <c r="E61" i="1"/>
  <c r="D58" i="1"/>
  <c r="C58" i="1"/>
  <c r="F61" i="2"/>
  <c r="F53" i="2"/>
  <c r="F60" i="2"/>
  <c r="F54" i="2"/>
  <c r="F67" i="2"/>
  <c r="F56" i="2"/>
  <c r="F66" i="2"/>
  <c r="F65" i="2"/>
  <c r="F62" i="2"/>
  <c r="F55" i="2"/>
  <c r="F64" i="2"/>
  <c r="D69" i="2"/>
  <c r="E58" i="2"/>
  <c r="F58" i="2"/>
  <c r="E63" i="1"/>
  <c r="E58" i="1"/>
  <c r="E69" i="2"/>
  <c r="F69" i="2"/>
  <c r="C74" i="1"/>
  <c r="D74" i="1"/>
  <c r="F60" i="1"/>
  <c r="F61" i="1"/>
  <c r="F70" i="1"/>
  <c r="F58" i="1"/>
  <c r="F71" i="1"/>
  <c r="F72" i="1"/>
  <c r="F69" i="1"/>
  <c r="F66" i="1"/>
  <c r="F67" i="1"/>
  <c r="F59" i="1"/>
  <c r="F65" i="1"/>
  <c r="F63" i="1"/>
  <c r="E74" i="1"/>
  <c r="F74" i="1"/>
  <c r="C69" i="7" l="1"/>
  <c r="E53" i="7"/>
  <c r="F53" i="7" l="1"/>
  <c r="F62" i="7"/>
  <c r="F54" i="7"/>
  <c r="F67" i="7"/>
  <c r="F66" i="7"/>
  <c r="F61" i="7"/>
  <c r="F64" i="7"/>
  <c r="F55" i="7"/>
  <c r="F65" i="7"/>
  <c r="F56" i="7"/>
  <c r="F60" i="7"/>
  <c r="E69" i="7"/>
  <c r="F69" i="7" s="1"/>
  <c r="F58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tc={0D8D0776-6476-4482-9723-EBFEC04DAC60}</author>
  </authors>
  <commentList>
    <comment ref="A56" authorId="0" shapeId="0" xr:uid="{0D8D0776-6476-4482-9723-EBFEC04DAC60}">
      <text>
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Komentář:
Nejprve prosím vyplňte celkovou přidělenou finanční částku v buňce č. C72. Tím dojde k aktualizaci vzorce ve sloupci F. </t>
      </text>
    </comment>
  </commentList>
</comments>
</file>

<file path=xl/sharedStrings.xml><?xml version="1.0" encoding="utf-8"?>
<sst xmlns="http://schemas.openxmlformats.org/spreadsheetml/2006/main" count="349" uniqueCount="156">
  <si>
    <t>VŠ:</t>
  </si>
  <si>
    <t>Masarykova univerzita</t>
  </si>
  <si>
    <t>Rozvojový projekt na rok 2023</t>
  </si>
  <si>
    <t>Formulář pro závěrečnou zprávu - kompletní projekt</t>
  </si>
  <si>
    <t>Program:</t>
  </si>
  <si>
    <t>Centralizovaný rozvojový program pro veřejné vysoké školy pro rok 2023</t>
  </si>
  <si>
    <t>Tematické zaměření:</t>
  </si>
  <si>
    <t>1.b) podpora aktivit pro naplňování udržitelných cílů (Sustainable Development Goals)</t>
  </si>
  <si>
    <t>Název projektu:</t>
  </si>
  <si>
    <t>Engagement for sustainability - University leaders in SDGs II (UNILEAD II)</t>
  </si>
  <si>
    <t>Období řešení projektu:</t>
  </si>
  <si>
    <t>Od: 1. 1. 2023</t>
  </si>
  <si>
    <t>Do: 31. 12. 2023</t>
  </si>
  <si>
    <t>Dotace v tis. Kč:</t>
  </si>
  <si>
    <t>Celkem:</t>
  </si>
  <si>
    <t xml:space="preserve">V tom běžné finanční prostředky: </t>
  </si>
  <si>
    <t xml:space="preserve">V tom kapitálové finanční prostředky: </t>
  </si>
  <si>
    <t>Požadavek</t>
  </si>
  <si>
    <t>Čerpáno</t>
  </si>
  <si>
    <t>Základní informace</t>
  </si>
  <si>
    <t xml:space="preserve">Hlavní řešitel </t>
  </si>
  <si>
    <t>Kontaktní osoba</t>
  </si>
  <si>
    <t>Jméno:</t>
  </si>
  <si>
    <t>Mgr. Marta Valešová, MBA</t>
  </si>
  <si>
    <t>Mgr. Richard Hubl, Ph.D.</t>
  </si>
  <si>
    <t>Adresa/Web:</t>
  </si>
  <si>
    <t>Žerotínovo nám. 617/9, 60177 Brno / www.muni.cz</t>
  </si>
  <si>
    <t>Telefon:</t>
  </si>
  <si>
    <t>+420 549 491 016</t>
  </si>
  <si>
    <t>+420 549 497 352</t>
  </si>
  <si>
    <t>E-mail:</t>
  </si>
  <si>
    <t>kvestor@muni.cz</t>
  </si>
  <si>
    <t>hubl@rect.muni.cz</t>
  </si>
  <si>
    <t>ZPRÁVA O PRŮBĚHU ŘEŠENÍ PROJEKTU</t>
  </si>
  <si>
    <t xml:space="preserve"> Cíl projektu</t>
  </si>
  <si>
    <t>Uveďte stanovený cíl a uveďte, do jaké míry byl splněn, případně důvod, proč splněn nebyl.</t>
  </si>
  <si>
    <t xml:space="preserve">Cílem projektu je posílit roli univerzit jako “efektivních, odpovědných a inkluzivních“ veřejných organizací prostřednictvím usnadnění implementace doporučení k udržitelnému rozvoji VVŠ vytvořených v rámci předchozího projektu UNILEAD, a to včetně aktivizace studentů a zaměstnanců. Cílem je rovněž efektivně napomoci k postupné změně vnitřní kultury VVŠ ve prospěch aktivního prostředí dobrovolně podporujícího společenskou i individuální odpovědnost ve smyslu dlouhodobé udržitelnosti reprezentované SDGs OSN. </t>
  </si>
  <si>
    <t>splněno</t>
  </si>
  <si>
    <t>Plnění  výstupů projektu</t>
  </si>
  <si>
    <t>Uveďte výstupy projektu a do jaké míry byly splněny, případně důvod, proč splněny nebyly.</t>
  </si>
  <si>
    <r>
      <rPr>
        <b/>
        <sz val="10"/>
        <color rgb="FF000000"/>
        <rFont val="Calibri"/>
        <family val="2"/>
        <charset val="238"/>
      </rPr>
      <t>Úvodní proškolení</t>
    </r>
    <r>
      <rPr>
        <sz val="10"/>
        <color rgb="FF000000"/>
        <rFont val="Calibri"/>
        <family val="2"/>
        <charset val="238"/>
      </rPr>
      <t xml:space="preserve"> zástupců VVŠ ve specifické oblasti implementace opatření ve vztahu k SDGs OSN za účasti interních i externích expertů</t>
    </r>
  </si>
  <si>
    <t>Výstup byl splněn v plném rozsahu v úvodu projektu dne 17. 2. 2023, proškolení proběhlo hybridně z Olomouce (hostující UPOL), online přes MS Teams, v 8 tematických oblastech s následnou diskuzí</t>
  </si>
  <si>
    <r>
      <rPr>
        <b/>
        <sz val="10"/>
        <color rgb="FF000000"/>
        <rFont val="Calibri"/>
        <family val="2"/>
        <charset val="238"/>
      </rPr>
      <t>Interní mapovací workshopy na jednotlivých VVŠ</t>
    </r>
    <r>
      <rPr>
        <sz val="10"/>
        <color rgb="FF000000"/>
        <rFont val="Calibri"/>
        <family val="2"/>
        <charset val="238"/>
      </rPr>
      <t xml:space="preserve"> s relevantními aktéry</t>
    </r>
  </si>
  <si>
    <t>Výstup byl splněn v plném rozsahu. Na zapojených VVŠ proběhlo mapování stavu řešené problematiky prostřednictvím vyplnění sestavených tematických mapovacích formulářů</t>
  </si>
  <si>
    <r>
      <rPr>
        <b/>
        <sz val="10"/>
        <color rgb="FF000000"/>
        <rFont val="Calibri"/>
        <family val="2"/>
        <charset val="238"/>
      </rPr>
      <t>Společný workshop</t>
    </r>
    <r>
      <rPr>
        <sz val="10"/>
        <color rgb="FF000000"/>
        <rFont val="Calibri"/>
        <family val="2"/>
        <charset val="238"/>
      </rPr>
      <t xml:space="preserve"> s výstupem </t>
    </r>
    <r>
      <rPr>
        <b/>
        <sz val="10"/>
        <color rgb="FF000000"/>
        <rFont val="Calibri"/>
        <family val="2"/>
        <charset val="238"/>
      </rPr>
      <t xml:space="preserve">vytvořených přehledů stavu řešené problematiky </t>
    </r>
    <r>
      <rPr>
        <sz val="10"/>
        <color rgb="FF000000"/>
        <rFont val="Calibri"/>
        <family val="2"/>
        <charset val="238"/>
      </rPr>
      <t>na jednotlivých VVŠ</t>
    </r>
  </si>
  <si>
    <t>Výstup byl splněn v plném rozsahu dne 27. 4. 2023, hybridně z Hradce Králové (hostujícíc UHK), online formou přes MS Teams</t>
  </si>
  <si>
    <r>
      <rPr>
        <b/>
        <sz val="10"/>
        <color rgb="FF000000"/>
        <rFont val="Calibri"/>
        <family val="2"/>
        <charset val="238"/>
      </rPr>
      <t>Založení a naplnění funkční on‐line databáze dokumentů</t>
    </r>
    <r>
      <rPr>
        <sz val="10"/>
        <color rgb="FF000000"/>
        <rFont val="Calibri"/>
        <family val="2"/>
        <charset val="238"/>
      </rPr>
      <t xml:space="preserve"> s dostupnou best practice</t>
    </r>
  </si>
  <si>
    <t>Výstup byl splněn v plném rozsahu. Databáze je přístupná v prostředí MS Teams</t>
  </si>
  <si>
    <r>
      <rPr>
        <b/>
        <sz val="10"/>
        <color rgb="FF000000"/>
        <rFont val="Calibri"/>
        <family val="2"/>
        <charset val="238"/>
      </rPr>
      <t>Tematický analytický workshop</t>
    </r>
    <r>
      <rPr>
        <sz val="10"/>
        <color rgb="FF000000"/>
        <rFont val="Calibri"/>
        <family val="2"/>
        <charset val="238"/>
      </rPr>
      <t xml:space="preserve"> dle klíčových oblastí za účasti interních i externích expertů</t>
    </r>
  </si>
  <si>
    <t>Výstup byl splněn v plném rozsahu. Analytické workshopy proběhly v 5 řešených tématech projektu v gesci garantů za účasti interních i externích expertů, dále proběhlo několik setkání v rámci horizontálních témat</t>
  </si>
  <si>
    <r>
      <rPr>
        <b/>
        <sz val="10"/>
        <color rgb="FF000000"/>
        <rFont val="Calibri"/>
        <family val="2"/>
        <charset val="238"/>
      </rPr>
      <t xml:space="preserve">Sdílená sada identifikovaných a vyhodnocených best practice pro implementaci doporučení a zvýšení angažovanosti </t>
    </r>
    <r>
      <rPr>
        <sz val="10"/>
        <color rgb="FF000000"/>
        <rFont val="Calibri"/>
        <family val="2"/>
        <charset val="238"/>
      </rPr>
      <t>dle specifických interních podmínek VVŠ</t>
    </r>
  </si>
  <si>
    <t>Výstup byl splněn v plném rozsahu. V řešených oblastech projektu byla sdílena sada identifikovaných a vyhodnocených best practice pro implementaci doporučení a zvýšení angažovanosti</t>
  </si>
  <si>
    <r>
      <rPr>
        <b/>
        <sz val="10"/>
        <color rgb="FF000000"/>
        <rFont val="Calibri"/>
        <family val="2"/>
        <charset val="238"/>
      </rPr>
      <t>Tematický workshop</t>
    </r>
    <r>
      <rPr>
        <sz val="10"/>
        <color rgb="FF000000"/>
        <rFont val="Calibri"/>
        <family val="2"/>
        <charset val="238"/>
      </rPr>
      <t xml:space="preserve"> k tvorbě strategií dle klíčových oblastí za účasti interních i externích expertů</t>
    </r>
  </si>
  <si>
    <t>Výstup byl splněn v plném rozsahu. Workshopy k tvorbě strategií proběhly v řešených tématech projektu v gesci garantů za účasti interních i externích expertů</t>
  </si>
  <si>
    <r>
      <t xml:space="preserve">Oponentura </t>
    </r>
    <r>
      <rPr>
        <b/>
        <sz val="10"/>
        <color rgb="FF000000"/>
        <rFont val="Calibri"/>
        <family val="2"/>
        <charset val="238"/>
      </rPr>
      <t xml:space="preserve">návrhů strategií </t>
    </r>
    <r>
      <rPr>
        <sz val="10"/>
        <color rgb="FF000000"/>
        <rFont val="Calibri"/>
        <family val="2"/>
        <charset val="238"/>
      </rPr>
      <t>(„peer review“)</t>
    </r>
  </si>
  <si>
    <t>Výstup byl splněn v plném rozsahu. Oponentury k návrhům strategií proběhly ze strany zástupců horizontálního tématu Strategie a dále s využitím interních i externích expertů</t>
  </si>
  <si>
    <r>
      <t xml:space="preserve">Vytvořená </t>
    </r>
    <r>
      <rPr>
        <b/>
        <sz val="10"/>
        <color rgb="FF000000"/>
        <rFont val="Calibri"/>
        <family val="2"/>
        <charset val="238"/>
      </rPr>
      <t>sdílená sada vzorových strategií</t>
    </r>
  </si>
  <si>
    <t>Výstup byl splněn v plném rozsahu. Bylo vytvořeno 5 samostatných strategií dle specifik řešených oblastí udržitelného rozvoje</t>
  </si>
  <si>
    <r>
      <rPr>
        <sz val="10"/>
        <color rgb="FF000000"/>
        <rFont val="Calibri"/>
        <family val="2"/>
        <charset val="238"/>
      </rPr>
      <t xml:space="preserve">Uskutečněná </t>
    </r>
    <r>
      <rPr>
        <b/>
        <sz val="10"/>
        <color rgb="FF000000"/>
        <rFont val="Calibri"/>
        <family val="2"/>
        <charset val="238"/>
      </rPr>
      <t>společná konference</t>
    </r>
    <r>
      <rPr>
        <sz val="10"/>
        <color rgb="FF000000"/>
        <rFont val="Calibri"/>
        <family val="2"/>
        <charset val="238"/>
      </rPr>
      <t xml:space="preserve"> s výstupy projektu</t>
    </r>
  </si>
  <si>
    <r>
      <t xml:space="preserve">Výstup byl splněn v plném rozsahu. </t>
    </r>
    <r>
      <rPr>
        <b/>
        <sz val="10"/>
        <color rgb="FF000000"/>
        <rFont val="Calibri"/>
        <family val="2"/>
        <charset val="238"/>
      </rPr>
      <t>Závěrečná konference</t>
    </r>
    <r>
      <rPr>
        <sz val="10"/>
        <color rgb="FF000000"/>
        <rFont val="Calibri"/>
        <family val="2"/>
        <charset val="238"/>
      </rPr>
      <t xml:space="preserve"> proběhla dne 8</t>
    </r>
    <r>
      <rPr>
        <b/>
        <sz val="10"/>
        <color rgb="FF000000"/>
        <rFont val="Calibri"/>
        <family val="2"/>
        <charset val="238"/>
      </rPr>
      <t xml:space="preserve">. 12. 2023 </t>
    </r>
    <r>
      <rPr>
        <sz val="10"/>
        <color rgb="FF000000"/>
        <rFont val="Calibri"/>
        <family val="2"/>
        <charset val="238"/>
      </rPr>
      <t>hybridně z Brna, prezenčně a online přes MS Teams prezentovali garanti témat výstupy 5 řešených oblastí udržitelného rozvoje a 3 horizontálních témat</t>
    </r>
  </si>
  <si>
    <r>
      <t>Uskutečněné</t>
    </r>
    <r>
      <rPr>
        <b/>
        <sz val="10"/>
        <color rgb="FF000000"/>
        <rFont val="Calibri"/>
        <family val="2"/>
        <charset val="238"/>
      </rPr>
      <t xml:space="preserve"> komunikační aktivity</t>
    </r>
  </si>
  <si>
    <t>Výstup byl splněn v plném rozsahu. Výstupy projektu byly prezentovány klíčovým cílovým skupinám</t>
  </si>
  <si>
    <t>Uskutečněné vnitřní průzkumy v oblasti implementace, angažovanosti a kurikula</t>
  </si>
  <si>
    <t>Výstup byl splněn v plném rozsahu. Byly uskutečněny vnitřní průzkumy</t>
  </si>
  <si>
    <r>
      <rPr>
        <sz val="10"/>
        <color rgb="FF000000"/>
        <rFont val="Calibri"/>
        <family val="2"/>
        <charset val="238"/>
      </rPr>
      <t xml:space="preserve">Dostupné </t>
    </r>
    <r>
      <rPr>
        <b/>
        <sz val="10"/>
        <color rgb="FF000000"/>
        <rFont val="Calibri"/>
        <family val="2"/>
        <charset val="238"/>
      </rPr>
      <t>on‐line prezentace</t>
    </r>
    <r>
      <rPr>
        <sz val="10"/>
        <color rgb="FF000000"/>
        <rFont val="Calibri"/>
        <family val="2"/>
        <charset val="238"/>
      </rPr>
      <t xml:space="preserve"> výstupů projektu</t>
    </r>
  </si>
  <si>
    <t>Výstup byl splněn v plném rozsahu. Výstupy projektu jsou dostupné on-line: http://unilead.muni.cz/</t>
  </si>
  <si>
    <t>https://www.universitas.cz/tema/11624-dobra-strategie-udrzitelnosti-neznamena-jen-par-efektnich-detailu</t>
  </si>
  <si>
    <t>https://www.universitas.cz/vyhledavani?searchword=seri%C3%A1l%20o%20udr%C5%BEitelnosti&amp;searchphrase=all</t>
  </si>
  <si>
    <t>https://sustain.muni.cz/o-nas/kdo-jsme-a-co-delame/projekt-unilead/etur_unilead</t>
  </si>
  <si>
    <t>https://prazskaevvoluce.cz/evvo2018/wp-content/uploads/2023/09/prazska-evvoluce-30-03-2023.pdf</t>
  </si>
  <si>
    <r>
      <rPr>
        <b/>
        <sz val="10"/>
        <color rgb="FF000000"/>
        <rFont val="Calibri"/>
        <family val="2"/>
        <charset val="238"/>
      </rPr>
      <t>Kontrolní schůzky</t>
    </r>
    <r>
      <rPr>
        <sz val="10"/>
        <color rgb="FF000000"/>
        <rFont val="Calibri"/>
        <family val="2"/>
        <charset val="238"/>
      </rPr>
      <t xml:space="preserve"> pro monitoring a řízení postupu</t>
    </r>
  </si>
  <si>
    <t>Výstup byl splněn v plném rozsahu. Proběhly 4 online koordinační schůzky s garanty témat, souběžně probíhal monitoring z pozice garanta po dobu celého trvání projektu</t>
  </si>
  <si>
    <r>
      <rPr>
        <b/>
        <sz val="10"/>
        <color rgb="FF000000"/>
        <rFont val="Calibri"/>
        <family val="2"/>
        <charset val="238"/>
      </rPr>
      <t>Vytvoření funkčního sdíleného úložiště s výstupy</t>
    </r>
    <r>
      <rPr>
        <sz val="10"/>
        <color rgb="FF000000"/>
        <rFont val="Calibri"/>
        <family val="2"/>
        <charset val="238"/>
      </rPr>
      <t xml:space="preserve"> projektu přístupné všem zúčastněným VVŠ</t>
    </r>
  </si>
  <si>
    <r>
      <t>Výstup byl splněn v plném rozsahu prostřednictvím funkční skupiny "</t>
    </r>
    <r>
      <rPr>
        <b/>
        <sz val="10"/>
        <color rgb="FF000000"/>
        <rFont val="Calibri"/>
        <family val="2"/>
        <charset val="238"/>
      </rPr>
      <t>CRP UNILEAD 2022, 2023</t>
    </r>
    <r>
      <rPr>
        <sz val="10"/>
        <color rgb="FF000000"/>
        <rFont val="Calibri"/>
        <family val="2"/>
        <charset val="238"/>
      </rPr>
      <t>" v MS Teams</t>
    </r>
  </si>
  <si>
    <t>Změny v řešení</t>
  </si>
  <si>
    <t>Pokud došlo v průběhu řešení ke změnám, uveďte je a vysvětlete příčinu</t>
  </si>
  <si>
    <t>Číslo změny</t>
  </si>
  <si>
    <t>Jednotlivé změny (přidejte řádky dle potřeby)</t>
  </si>
  <si>
    <t>Zdůvodnění</t>
  </si>
  <si>
    <t>1.</t>
  </si>
  <si>
    <t>Drobné přesuny v rámci položek rozpočtu v souladu s pravidly výzvy</t>
  </si>
  <si>
    <t xml:space="preserve">DPP nahrazeny interními experty, případně zapojením studentů formou stipendií, cestovné díky využití online prostředí sníženo z důvodů úspor nákladů na dopravu a  ekonomických (časová efektivita) a ekologických (ekologická stopa) aspektů, materiál a služby zvýšeny z důvodu realizace pilotních opatření v souladu s cíli projektu. </t>
  </si>
  <si>
    <t>2.</t>
  </si>
  <si>
    <t xml:space="preserve">Byly yčísleny nevyčerpané prostředky celkem u X dílčích rozpočtů v celkové výši X tisíc Kč. </t>
  </si>
  <si>
    <t>Byla řádně provedena vratka nevyčerpaných prostředků z přidělené dotace.</t>
  </si>
  <si>
    <t>Přehled o pokračujícím projektu</t>
  </si>
  <si>
    <t>Pokud se jedná o pokračující projekt, uveďte, od kdy se realizuje a kolik finančních prostředků již bylo vyčerpáno. V případě, že je plánováno pokračování projektu v dalších letech, uveďte výhled do budoucna.</t>
  </si>
  <si>
    <t>Rok realizace</t>
  </si>
  <si>
    <t>Čerpání finančních prostředků (souhrnný údaj)</t>
  </si>
  <si>
    <t>Poznámka (případně výhled do budoucna)</t>
  </si>
  <si>
    <t>x</t>
  </si>
  <si>
    <t>Specifikace čerpání finanční dotace na řešení projektu *</t>
  </si>
  <si>
    <t>Přidělená dotace na řešení projektu - ukazatel I (v tis. Kč)</t>
  </si>
  <si>
    <t>Čerpání dotace (v tis. Kč)</t>
  </si>
  <si>
    <t>Rozdíl (v tis. Kč)</t>
  </si>
  <si>
    <t>Rozdíl (v %)</t>
  </si>
  <si>
    <t>Kapitálové finanční prostředky celkem</t>
  </si>
  <si>
    <t>1.2</t>
  </si>
  <si>
    <t>Dlouhodobý nehmotný majetek (SW, licence)</t>
  </si>
  <si>
    <t>1.3</t>
  </si>
  <si>
    <t>Samostatné věci movité (stroje, zařízení)</t>
  </si>
  <si>
    <t>1.4</t>
  </si>
  <si>
    <t>Ostatní technické zhodnocení</t>
  </si>
  <si>
    <t>Běžné finanční prostředky celkem</t>
  </si>
  <si>
    <t>Osobní náklady:</t>
  </si>
  <si>
    <t>2.1</t>
  </si>
  <si>
    <t>Mzdy (včetně pohyblivých složek)</t>
  </si>
  <si>
    <t>2.2</t>
  </si>
  <si>
    <t>Ostatní osobní náklady (odměny z dohod o pracovní činnosti, dohod o provedení práce, popř. i některé odměny hrazené na základě nepojmenovaných smluv uzavřených podle § 1746 odst. 2 zákona č. 89/2012 Sb., občanský zákoník)</t>
  </si>
  <si>
    <t>2.3</t>
  </si>
  <si>
    <t>Odvody pojistného na veřejné zdravotní pojištění a pojistného na sociální zabezpečení a příspěvku na státní politiku zaměstnanosti a příděly do sociálního fondu</t>
  </si>
  <si>
    <t>Ostatní:</t>
  </si>
  <si>
    <t>2.4</t>
  </si>
  <si>
    <t>Materiální náklady (včetně drobného majetku)</t>
  </si>
  <si>
    <t>2.5</t>
  </si>
  <si>
    <t xml:space="preserve">Služby a náklady nevýrobní </t>
  </si>
  <si>
    <t>2.6</t>
  </si>
  <si>
    <t>Cestovní náhrady</t>
  </si>
  <si>
    <t>2.7</t>
  </si>
  <si>
    <t>Stipendia</t>
  </si>
  <si>
    <t>3.</t>
  </si>
  <si>
    <t xml:space="preserve">Celkem běžné a kapitálové finanční prostředky </t>
  </si>
  <si>
    <t>Bližší zdůvodnění čerpání v jednotlivých položkách (přidejte řádky podle potřeby)</t>
  </si>
  <si>
    <t>Číslo položky (viz předchozí tabulka)</t>
  </si>
  <si>
    <t>Název výdaje a jeho zdůvodnění</t>
  </si>
  <si>
    <t>Částka (v tis. Kč)</t>
  </si>
  <si>
    <t>Mzdy (včetně pohyblivých složek) - odměny za aktivní účast na jednáních, odměny za práci na přípravě podkladových materiálů a materiálů pro sdílení dobré praxe, práce na technické a organizační stránce projektu, odměny za práci související s realizací projektu, vyhodnocení podkladů a souvisejících dokumentů</t>
  </si>
  <si>
    <t>Ostatní osobní náklady (odměny z dohod o pracovní činnosti, dohod o
provedení práce aj.) – odměny dle dohod o pracích konaných mimo pracovní
poměr na základě spolupráce při předávání know‐how, tvorbě pokladových
materiálů pro workshopy a školení, odborná stanoviska, zpracování dílčích
analýz a materiálů pro sdílení dobré praxe, ad.</t>
  </si>
  <si>
    <t>Zákonné odvody z osobních nákladů, vč. sociálního fondu související s
položkami 2.1 a 2.2</t>
  </si>
  <si>
    <t>Materiální náklady na podpůrné organizační a technické zajištění
školení, workshopů a interních jednání</t>
  </si>
  <si>
    <t xml:space="preserve">Služby související s organizačním a obsahovým zajištěním interních školení,
workshopů, konference a dalších odborných jednání plánovaných v rámci
realizace projektu (např. poplatky a pronájem prostor a technického
zabezpečení, IT služby, občerstvení), náklady na poradenství a konzultace
externích odborníků, služby související s prezentací výstupů projektu </t>
  </si>
  <si>
    <t>Cestovní náhrady (cestovné, stravné) na služební cesty související s účastí na
workshopech a společných odborných jednáních</t>
  </si>
  <si>
    <t>Stipendia – odměny za zapojení studentů do realizace projektu
(příprava podkladových materiálů a spolupráce na odborných
analýzách) formou stipendií</t>
  </si>
  <si>
    <t>* VŠ vyplní pouze žlutě podbarvená pole tabulky.</t>
  </si>
  <si>
    <r>
      <rPr>
        <b/>
        <sz val="11"/>
        <color theme="1"/>
        <rFont val="Calibri"/>
        <family val="2"/>
        <charset val="238"/>
        <scheme val="minor"/>
      </rPr>
      <t>Poznámka</t>
    </r>
    <r>
      <rPr>
        <sz val="11"/>
        <color theme="1"/>
        <rFont val="Calibri"/>
        <family val="2"/>
        <charset val="238"/>
        <scheme val="minor"/>
      </rPr>
      <t>: V případě, že potřebujete sdělit další doplňující informace, uveďte je v příloze.</t>
    </r>
  </si>
  <si>
    <t>Formulář pro závěrečnou zprávu - dílčí část projektu</t>
  </si>
  <si>
    <t>V tom běžné finanční prostředky:</t>
  </si>
  <si>
    <t>V tom kapitálové finanční prostředky:</t>
  </si>
  <si>
    <t>Výstup byl splněn v plném rozsahu. Tematický analytický workshop proběhl v gesci garanta řešené oblasti</t>
  </si>
  <si>
    <t>Výstup byl splněn v plném rozsahu. Byla sdílena sada identifikovaných a vyhodnocených best practice pro implementaci doporučení a zvýšení angažovanosti</t>
  </si>
  <si>
    <t>Výstup byl splněn v plném rozsahu. Workshop k tvorbě strategií proběhl v gesci garanta řešené oblasti</t>
  </si>
  <si>
    <t xml:space="preserve">Výstup byl splněn v plném rozsahu. Proběhla oponentura návrhů strategií, výsledek byl zohledněn ve finální podobě strategií </t>
  </si>
  <si>
    <t>Výstup byl splněn v plném rozsahu. Dle specifik řešené oblasti udržitelného rozvoje byla vytvořena samostatná vzorová strategie</t>
  </si>
  <si>
    <t>Výstup byl splněn v plném rozsahu. Výstupy projektu jsou dostupné on-line</t>
  </si>
  <si>
    <t>Výstup byl splněn v plném rozsahu. Proběhly 4 online koordinační schůzky koordinátora s garanty témat</t>
  </si>
  <si>
    <t xml:space="preserve">DPP nahrazeny interními experty, cestovné díky využití online prostředí sníženo z důvodů úspor nákladů na dopravu a  ekonomických (časová efektivita) a ekologických (ekologická stopa) aspektů, služby zvýšeny z důvodu realizace pilotních opatření v souladu s cíli projektu. </t>
  </si>
  <si>
    <t>Ostatní osobní náklady (odměny z dohod o pracovní činnosti, dohod o provedení práce, popř. i některé odměny hrazené na základě nepojmenovaných smluv uzavřených podle zákona § 1746 odst. 2 č. 89/2012 Sb., občanský zákoník)</t>
  </si>
  <si>
    <t>Jihočeská univerzita v Českých Budějovicích</t>
  </si>
  <si>
    <t xml:space="preserve">Ing. Michal Hojdekr, MBA </t>
  </si>
  <si>
    <t xml:space="preserve">Ing. Lenka Smítalová </t>
  </si>
  <si>
    <t xml:space="preserve">Jihočeská univerzita v Českých Budějovicích </t>
  </si>
  <si>
    <t>Branišovská 1645/31a 
České Budějovice 
370 05 
www.jcu.cz</t>
  </si>
  <si>
    <t xml:space="preserve">prorrozv@jcu.cz </t>
  </si>
  <si>
    <t xml:space="preserve">smitalova@jcu.cz </t>
  </si>
  <si>
    <t xml:space="preserve">Přesuny v rámci osobních nákladů byly provedeny s ohledem na vyšší zapojení zaměstnanců do realizace aktivit namísto externistů, včetně související změny kapitoly odvodů. Přesuny v ostatních položkách rozpočtu - prostředky plánované na materiál byly využity na posílení služeb, stejně tak část cestovních nákladů (např. z důvodu možnosti on-line účasti na vybraných školeních) byla taktéž použita na posílení rozpočtové kapitoly služeb. </t>
  </si>
  <si>
    <t>Nečerpáno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</si>
</sst>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u/>
      <sz val="10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21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0" fillId="0" borderId="3" xfId="0" applyBorder="1"/>
    <xf numFmtId="0" fontId="4" fillId="0" borderId="10" xfId="0" applyFont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3" fontId="2" fillId="0" borderId="1" xfId="2" applyNumberFormat="1" applyFont="1" applyBorder="1" applyAlignment="1">
      <alignment horizontal="center" vertical="center" wrapText="1"/>
    </xf>
    <xf numFmtId="3" fontId="2" fillId="0" borderId="1" xfId="2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5" borderId="1" xfId="2" applyNumberFormat="1" applyFont="1" applyFill="1" applyBorder="1" applyAlignment="1">
      <alignment horizontal="center" vertical="center" wrapText="1"/>
    </xf>
    <xf numFmtId="1" fontId="2" fillId="5" borderId="1" xfId="1" applyNumberFormat="1" applyFont="1" applyFill="1" applyBorder="1" applyAlignment="1">
      <alignment horizontal="center" vertical="center" wrapText="1"/>
    </xf>
    <xf numFmtId="3" fontId="2" fillId="5" borderId="1" xfId="0" applyNumberFormat="1" applyFont="1" applyFill="1" applyBorder="1" applyAlignment="1">
      <alignment horizontal="center" vertical="center" wrapText="1"/>
    </xf>
    <xf numFmtId="1" fontId="2" fillId="5" borderId="1" xfId="0" applyNumberFormat="1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10" fillId="5" borderId="7" xfId="0" applyFont="1" applyFill="1" applyBorder="1" applyAlignment="1">
      <alignment horizontal="left" vertical="center" wrapText="1"/>
    </xf>
    <xf numFmtId="0" fontId="10" fillId="5" borderId="8" xfId="0" applyFont="1" applyFill="1" applyBorder="1" applyAlignment="1">
      <alignment horizontal="left" vertical="center" wrapText="1"/>
    </xf>
    <xf numFmtId="0" fontId="10" fillId="5" borderId="9" xfId="0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center" vertical="center" wrapText="1"/>
    </xf>
    <xf numFmtId="0" fontId="7" fillId="0" borderId="7" xfId="3" applyBorder="1" applyAlignment="1">
      <alignment horizontal="center" vertical="center" wrapText="1"/>
    </xf>
    <xf numFmtId="0" fontId="7" fillId="0" borderId="7" xfId="3" applyFill="1" applyBorder="1" applyAlignment="1">
      <alignment horizontal="left" vertical="center" wrapText="1"/>
    </xf>
    <xf numFmtId="0" fontId="7" fillId="0" borderId="8" xfId="3" applyFill="1" applyBorder="1" applyAlignment="1">
      <alignment horizontal="left" vertical="center" wrapText="1"/>
    </xf>
    <xf numFmtId="0" fontId="7" fillId="0" borderId="9" xfId="3" applyFill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2" fillId="5" borderId="8" xfId="0" applyFont="1" applyFill="1" applyBorder="1" applyAlignment="1">
      <alignment horizontal="left" vertical="center" wrapText="1"/>
    </xf>
    <xf numFmtId="0" fontId="2" fillId="5" borderId="9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5" borderId="7" xfId="0" applyNumberFormat="1" applyFont="1" applyFill="1" applyBorder="1" applyAlignment="1">
      <alignment horizontal="center" vertical="center" wrapText="1"/>
    </xf>
    <xf numFmtId="3" fontId="2" fillId="5" borderId="9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Border="1" applyAlignment="1">
      <alignment vertical="center" wrapText="1"/>
    </xf>
    <xf numFmtId="3" fontId="2" fillId="0" borderId="8" xfId="0" applyNumberFormat="1" applyFont="1" applyBorder="1" applyAlignment="1">
      <alignment vertical="center" wrapText="1"/>
    </xf>
    <xf numFmtId="3" fontId="2" fillId="0" borderId="9" xfId="0" applyNumberFormat="1" applyFont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3" fontId="2" fillId="0" borderId="7" xfId="2" applyNumberFormat="1" applyFont="1" applyBorder="1" applyAlignment="1">
      <alignment horizontal="center" vertical="center" wrapText="1"/>
    </xf>
    <xf numFmtId="3" fontId="2" fillId="0" borderId="9" xfId="2" applyNumberFormat="1" applyFont="1" applyBorder="1" applyAlignment="1">
      <alignment horizontal="center" vertical="center" wrapText="1"/>
    </xf>
    <xf numFmtId="3" fontId="2" fillId="5" borderId="7" xfId="2" applyNumberFormat="1" applyFont="1" applyFill="1" applyBorder="1" applyAlignment="1">
      <alignment horizontal="center" vertical="center" wrapText="1"/>
    </xf>
    <xf numFmtId="3" fontId="2" fillId="5" borderId="9" xfId="2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3" fontId="2" fillId="0" borderId="7" xfId="2" applyNumberFormat="1" applyFont="1" applyFill="1" applyBorder="1" applyAlignment="1">
      <alignment horizontal="center" vertical="center" wrapText="1"/>
    </xf>
    <xf numFmtId="3" fontId="2" fillId="0" borderId="9" xfId="2" applyNumberFormat="1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center" wrapText="1"/>
    </xf>
    <xf numFmtId="3" fontId="2" fillId="0" borderId="7" xfId="0" applyNumberFormat="1" applyFont="1" applyBorder="1" applyAlignment="1">
      <alignment horizontal="left" vertical="center" wrapText="1"/>
    </xf>
    <xf numFmtId="0" fontId="13" fillId="0" borderId="7" xfId="3" applyFont="1" applyFill="1" applyBorder="1" applyAlignment="1">
      <alignment horizontal="center" vertical="center" wrapText="1"/>
    </xf>
    <xf numFmtId="1" fontId="2" fillId="5" borderId="7" xfId="0" applyNumberFormat="1" applyFont="1" applyFill="1" applyBorder="1" applyAlignment="1">
      <alignment horizontal="center" vertical="center" wrapText="1"/>
    </xf>
    <xf numFmtId="1" fontId="2" fillId="5" borderId="9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3" fontId="2" fillId="5" borderId="7" xfId="0" applyNumberFormat="1" applyFont="1" applyFill="1" applyBorder="1" applyAlignment="1">
      <alignment horizontal="left" vertical="center" wrapText="1"/>
    </xf>
  </cellXfs>
  <cellStyles count="5">
    <cellStyle name="Čárka" xfId="2" builtinId="3"/>
    <cellStyle name="Hyperlink" xfId="4" xr:uid="{00000000-000B-0000-0000-000008000000}"/>
    <cellStyle name="Hypertextový odkaz" xfId="3" builtinId="8"/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ana Černá" id="{81ABD7E9-DDDF-4A69-9999-8AEC6208A738}" userId="S::251747@muni.cz::ad13a8f5-76ab-4dec-ac60-e14a9add755c" providerId="AD"/>
</personList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56" dT="2024-01-11T19:05:07.85" personId="{81ABD7E9-DDDF-4A69-9999-8AEC6208A738}" id="{0D8D0776-6476-4482-9723-EBFEC04DAC60}">
    <text xml:space="preserve">Komentář:
Nejprve prosím vyplňte celkovou přidělenou finanční částku v buňce č. C72. Tím dojde k aktualizaci vzorce ve sloupci F. </text>
  </threadedComment>
</ThreadedComments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https://prazskaevvoluce.cz/evvo2018/wp-content/uploads/2023/09/prazska-evvoluce-30-03-2023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hubl@rect.muni.cz" TargetMode="External"/><Relationship Id="rId1" Type="http://schemas.openxmlformats.org/officeDocument/2006/relationships/hyperlink" Target="mailto:kvestor@muni.cz" TargetMode="External"/><Relationship Id="rId6" Type="http://schemas.openxmlformats.org/officeDocument/2006/relationships/hyperlink" Target="https://www.universitas.cz/tema/11624-dobra-strategie-udrzitelnosti-neznamena-jen-par-efektnich-detailu" TargetMode="External"/><Relationship Id="rId5" Type="http://schemas.openxmlformats.org/officeDocument/2006/relationships/hyperlink" Target="https://www.universitas.cz/vyhledavani?searchword=seri%C3%A1l%20o%20udr%C5%BEitelnosti&amp;searchphrase=all" TargetMode="External"/><Relationship Id="rId10" Type="http://schemas.microsoft.com/office/2017/10/relationships/threadedComment" Target="../threadedComments/threadedComment1.xml"/><Relationship Id="rId4" Type="http://schemas.openxmlformats.org/officeDocument/2006/relationships/hyperlink" Target="https://sustain.muni.cz/o-nas/kdo-jsme-a-co-delame/projekt-unilead/etur_unilead" TargetMode="External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mailto:smitalova@jcu.cz" TargetMode="External"/><Relationship Id="rId1" Type="http://schemas.openxmlformats.org/officeDocument/2006/relationships/hyperlink" Target="mailto:prorrozv@jcu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J87"/>
  <sheetViews>
    <sheetView zoomScaleNormal="100" zoomScaleSheetLayoutView="90" workbookViewId="0">
      <selection activeCell="B17" sqref="B17:C17"/>
    </sheetView>
  </sheetViews>
  <sheetFormatPr defaultRowHeight="15" x14ac:dyDescent="0.25"/>
  <cols>
    <col min="1" max="1" width="17.7109375" customWidth="1"/>
    <col min="2" max="2" width="29" customWidth="1"/>
    <col min="3" max="3" width="16.85546875" customWidth="1"/>
    <col min="4" max="4" width="17.7109375" customWidth="1"/>
    <col min="5" max="5" width="14" customWidth="1"/>
    <col min="6" max="6" width="14.7109375" customWidth="1"/>
  </cols>
  <sheetData>
    <row r="1" spans="1:6" ht="18.75" x14ac:dyDescent="0.25">
      <c r="A1" s="22" t="s">
        <v>0</v>
      </c>
      <c r="B1" s="78" t="s">
        <v>1</v>
      </c>
      <c r="C1" s="79"/>
      <c r="D1" s="79"/>
      <c r="E1" s="79"/>
      <c r="F1" s="80"/>
    </row>
    <row r="2" spans="1:6" ht="15" customHeight="1" x14ac:dyDescent="0.25">
      <c r="A2" s="82" t="s">
        <v>2</v>
      </c>
      <c r="B2" s="83"/>
      <c r="C2" s="83"/>
      <c r="D2" s="83"/>
      <c r="E2" s="83"/>
      <c r="F2" s="84"/>
    </row>
    <row r="3" spans="1:6" ht="15" customHeight="1" x14ac:dyDescent="0.25">
      <c r="A3" s="82" t="s">
        <v>3</v>
      </c>
      <c r="B3" s="83"/>
      <c r="C3" s="83"/>
      <c r="D3" s="83"/>
      <c r="E3" s="83"/>
      <c r="F3" s="84"/>
    </row>
    <row r="4" spans="1:6" x14ac:dyDescent="0.25">
      <c r="A4" s="7" t="s">
        <v>4</v>
      </c>
      <c r="B4" s="43" t="s">
        <v>5</v>
      </c>
      <c r="C4" s="44"/>
      <c r="D4" s="44"/>
      <c r="E4" s="44"/>
      <c r="F4" s="45"/>
    </row>
    <row r="5" spans="1:6" x14ac:dyDescent="0.25">
      <c r="A5" s="5" t="s">
        <v>6</v>
      </c>
      <c r="B5" s="43" t="s">
        <v>7</v>
      </c>
      <c r="C5" s="44"/>
      <c r="D5" s="44"/>
      <c r="E5" s="44"/>
      <c r="F5" s="45"/>
    </row>
    <row r="6" spans="1:6" x14ac:dyDescent="0.25">
      <c r="A6" s="94" t="s">
        <v>8</v>
      </c>
      <c r="B6" s="85" t="s">
        <v>9</v>
      </c>
      <c r="C6" s="86"/>
      <c r="D6" s="86"/>
      <c r="E6" s="86"/>
      <c r="F6" s="87"/>
    </row>
    <row r="7" spans="1:6" x14ac:dyDescent="0.25">
      <c r="A7" s="95"/>
      <c r="B7" s="88"/>
      <c r="C7" s="89"/>
      <c r="D7" s="89"/>
      <c r="E7" s="89"/>
      <c r="F7" s="90"/>
    </row>
    <row r="8" spans="1:6" x14ac:dyDescent="0.25">
      <c r="A8" s="96"/>
      <c r="B8" s="91"/>
      <c r="C8" s="92"/>
      <c r="D8" s="92"/>
      <c r="E8" s="92"/>
      <c r="F8" s="93"/>
    </row>
    <row r="9" spans="1:6" ht="25.5" x14ac:dyDescent="0.25">
      <c r="A9" s="5" t="s">
        <v>10</v>
      </c>
      <c r="B9" s="75" t="s">
        <v>11</v>
      </c>
      <c r="C9" s="77"/>
      <c r="D9" s="75" t="s">
        <v>12</v>
      </c>
      <c r="E9" s="76"/>
      <c r="F9" s="77"/>
    </row>
    <row r="10" spans="1:6" ht="25.5" customHeight="1" x14ac:dyDescent="0.25">
      <c r="A10" s="6" t="s">
        <v>13</v>
      </c>
      <c r="B10" s="5" t="s">
        <v>14</v>
      </c>
      <c r="C10" s="75" t="s">
        <v>15</v>
      </c>
      <c r="D10" s="77"/>
      <c r="E10" s="66" t="s">
        <v>16</v>
      </c>
      <c r="F10" s="68"/>
    </row>
    <row r="11" spans="1:6" x14ac:dyDescent="0.25">
      <c r="A11" s="5" t="s">
        <v>17</v>
      </c>
      <c r="B11" s="23">
        <v>14244</v>
      </c>
      <c r="C11" s="97">
        <v>14244</v>
      </c>
      <c r="D11" s="98"/>
      <c r="E11" s="54">
        <v>0</v>
      </c>
      <c r="F11" s="55"/>
    </row>
    <row r="12" spans="1:6" x14ac:dyDescent="0.25">
      <c r="A12" s="5" t="s">
        <v>18</v>
      </c>
      <c r="B12" s="26"/>
      <c r="C12" s="99"/>
      <c r="D12" s="100"/>
      <c r="E12" s="54">
        <v>0</v>
      </c>
      <c r="F12" s="55"/>
    </row>
    <row r="13" spans="1:6" x14ac:dyDescent="0.25">
      <c r="A13" s="51"/>
      <c r="B13" s="52"/>
      <c r="C13" s="52"/>
      <c r="D13" s="52"/>
      <c r="E13" s="52"/>
      <c r="F13" s="53"/>
    </row>
    <row r="14" spans="1:6" ht="15.75" x14ac:dyDescent="0.25">
      <c r="A14" s="48" t="s">
        <v>19</v>
      </c>
      <c r="B14" s="49"/>
      <c r="C14" s="49"/>
      <c r="D14" s="49"/>
      <c r="E14" s="49"/>
      <c r="F14" s="50"/>
    </row>
    <row r="15" spans="1:6" x14ac:dyDescent="0.25">
      <c r="A15" s="2"/>
      <c r="B15" s="66" t="s">
        <v>20</v>
      </c>
      <c r="C15" s="68"/>
      <c r="D15" s="66" t="s">
        <v>21</v>
      </c>
      <c r="E15" s="67"/>
      <c r="F15" s="68"/>
    </row>
    <row r="16" spans="1:6" x14ac:dyDescent="0.25">
      <c r="A16" s="5" t="s">
        <v>22</v>
      </c>
      <c r="B16" s="43" t="s">
        <v>23</v>
      </c>
      <c r="C16" s="45"/>
      <c r="D16" s="43" t="s">
        <v>24</v>
      </c>
      <c r="E16" s="44"/>
      <c r="F16" s="45"/>
    </row>
    <row r="17" spans="1:9" x14ac:dyDescent="0.25">
      <c r="A17" s="5" t="s">
        <v>0</v>
      </c>
      <c r="B17" s="43" t="s">
        <v>1</v>
      </c>
      <c r="C17" s="45"/>
      <c r="D17" s="43" t="str">
        <f>B17</f>
        <v>Masarykova univerzita</v>
      </c>
      <c r="E17" s="44"/>
      <c r="F17" s="45"/>
    </row>
    <row r="18" spans="1:9" x14ac:dyDescent="0.25">
      <c r="A18" s="5" t="s">
        <v>25</v>
      </c>
      <c r="B18" s="43" t="s">
        <v>26</v>
      </c>
      <c r="C18" s="45"/>
      <c r="D18" s="43" t="str">
        <f>B18</f>
        <v>Žerotínovo nám. 617/9, 60177 Brno / www.muni.cz</v>
      </c>
      <c r="E18" s="44"/>
      <c r="F18" s="45"/>
    </row>
    <row r="19" spans="1:9" x14ac:dyDescent="0.25">
      <c r="A19" s="5" t="s">
        <v>27</v>
      </c>
      <c r="B19" s="46" t="s">
        <v>28</v>
      </c>
      <c r="C19" s="81"/>
      <c r="D19" s="46" t="s">
        <v>29</v>
      </c>
      <c r="E19" s="47"/>
      <c r="F19" s="47"/>
    </row>
    <row r="20" spans="1:9" x14ac:dyDescent="0.25">
      <c r="A20" s="5" t="s">
        <v>30</v>
      </c>
      <c r="B20" s="56" t="s">
        <v>31</v>
      </c>
      <c r="C20" s="45"/>
      <c r="D20" s="56" t="s">
        <v>32</v>
      </c>
      <c r="E20" s="44"/>
      <c r="F20" s="45"/>
    </row>
    <row r="21" spans="1:9" x14ac:dyDescent="0.25">
      <c r="A21" s="51"/>
      <c r="B21" s="52"/>
      <c r="C21" s="52"/>
      <c r="D21" s="52"/>
      <c r="E21" s="52"/>
      <c r="F21" s="53"/>
    </row>
    <row r="22" spans="1:9" ht="15" customHeight="1" x14ac:dyDescent="0.25">
      <c r="A22" s="48" t="s">
        <v>33</v>
      </c>
      <c r="B22" s="49"/>
      <c r="C22" s="49"/>
      <c r="D22" s="49"/>
      <c r="E22" s="49"/>
      <c r="F22" s="50"/>
    </row>
    <row r="23" spans="1:9" ht="29.25" customHeight="1" x14ac:dyDescent="0.25">
      <c r="A23" s="5" t="s">
        <v>34</v>
      </c>
      <c r="B23" s="101" t="s">
        <v>35</v>
      </c>
      <c r="C23" s="102"/>
      <c r="D23" s="102"/>
      <c r="E23" s="102"/>
      <c r="F23" s="103"/>
    </row>
    <row r="24" spans="1:9" ht="106.5" customHeight="1" x14ac:dyDescent="0.25">
      <c r="A24" s="104" t="s">
        <v>36</v>
      </c>
      <c r="B24" s="31"/>
      <c r="C24" s="32"/>
      <c r="D24" s="63" t="s">
        <v>37</v>
      </c>
      <c r="E24" s="63"/>
      <c r="F24" s="64"/>
    </row>
    <row r="25" spans="1:9" x14ac:dyDescent="0.25">
      <c r="A25" s="51"/>
      <c r="B25" s="52"/>
      <c r="C25" s="52"/>
      <c r="D25" s="52"/>
      <c r="E25" s="52"/>
      <c r="F25" s="53"/>
    </row>
    <row r="26" spans="1:9" ht="25.5" x14ac:dyDescent="0.25">
      <c r="A26" s="5" t="s">
        <v>38</v>
      </c>
      <c r="B26" s="75" t="s">
        <v>39</v>
      </c>
      <c r="C26" s="76"/>
      <c r="D26" s="76"/>
      <c r="E26" s="76"/>
      <c r="F26" s="77"/>
      <c r="I26" s="1"/>
    </row>
    <row r="27" spans="1:9" ht="55.5" customHeight="1" x14ac:dyDescent="0.25">
      <c r="A27" s="33" t="s">
        <v>40</v>
      </c>
      <c r="B27" s="31"/>
      <c r="C27" s="32"/>
      <c r="D27" s="31" t="s">
        <v>41</v>
      </c>
      <c r="E27" s="31"/>
      <c r="F27" s="32"/>
    </row>
    <row r="28" spans="1:9" ht="83.25" customHeight="1" x14ac:dyDescent="0.25">
      <c r="A28" s="33" t="s">
        <v>42</v>
      </c>
      <c r="B28" s="31"/>
      <c r="C28" s="32"/>
      <c r="D28" s="31" t="s">
        <v>43</v>
      </c>
      <c r="E28" s="31"/>
      <c r="F28" s="32"/>
    </row>
    <row r="29" spans="1:9" ht="45.95" customHeight="1" x14ac:dyDescent="0.25">
      <c r="A29" s="33" t="s">
        <v>44</v>
      </c>
      <c r="B29" s="31"/>
      <c r="C29" s="32"/>
      <c r="D29" s="31" t="s">
        <v>45</v>
      </c>
      <c r="E29" s="31"/>
      <c r="F29" s="32"/>
    </row>
    <row r="30" spans="1:9" ht="39.950000000000003" customHeight="1" x14ac:dyDescent="0.25">
      <c r="A30" s="33" t="s">
        <v>46</v>
      </c>
      <c r="B30" s="31"/>
      <c r="C30" s="32"/>
      <c r="D30" s="31" t="s">
        <v>47</v>
      </c>
      <c r="E30" s="31"/>
      <c r="F30" s="32"/>
    </row>
    <row r="31" spans="1:9" ht="70.5" customHeight="1" x14ac:dyDescent="0.25">
      <c r="A31" s="33" t="s">
        <v>48</v>
      </c>
      <c r="B31" s="31"/>
      <c r="C31" s="32"/>
      <c r="D31" s="31" t="s">
        <v>49</v>
      </c>
      <c r="E31" s="31"/>
      <c r="F31" s="32"/>
    </row>
    <row r="32" spans="1:9" ht="63" customHeight="1" x14ac:dyDescent="0.25">
      <c r="A32" s="33" t="s">
        <v>50</v>
      </c>
      <c r="B32" s="31"/>
      <c r="C32" s="32"/>
      <c r="D32" s="31" t="s">
        <v>51</v>
      </c>
      <c r="E32" s="31"/>
      <c r="F32" s="32"/>
    </row>
    <row r="33" spans="1:10" ht="75.599999999999994" customHeight="1" x14ac:dyDescent="0.25">
      <c r="A33" s="33" t="s">
        <v>52</v>
      </c>
      <c r="B33" s="31"/>
      <c r="C33" s="32"/>
      <c r="D33" s="31" t="s">
        <v>53</v>
      </c>
      <c r="E33" s="31"/>
      <c r="F33" s="32"/>
    </row>
    <row r="34" spans="1:10" ht="80.45" customHeight="1" x14ac:dyDescent="0.25">
      <c r="A34" s="33" t="s">
        <v>54</v>
      </c>
      <c r="B34" s="31"/>
      <c r="C34" s="32"/>
      <c r="D34" s="31" t="s">
        <v>55</v>
      </c>
      <c r="E34" s="31"/>
      <c r="F34" s="32"/>
    </row>
    <row r="35" spans="1:10" ht="67.5" customHeight="1" x14ac:dyDescent="0.25">
      <c r="A35" s="33" t="s">
        <v>56</v>
      </c>
      <c r="B35" s="31"/>
      <c r="C35" s="32"/>
      <c r="D35" s="31" t="s">
        <v>57</v>
      </c>
      <c r="E35" s="31"/>
      <c r="F35" s="32"/>
    </row>
    <row r="36" spans="1:10" ht="107.45" customHeight="1" x14ac:dyDescent="0.25">
      <c r="A36" s="33" t="s">
        <v>58</v>
      </c>
      <c r="B36" s="31"/>
      <c r="C36" s="32"/>
      <c r="D36" s="30" t="s">
        <v>59</v>
      </c>
      <c r="E36" s="31"/>
      <c r="F36" s="32"/>
    </row>
    <row r="37" spans="1:10" ht="53.1" customHeight="1" x14ac:dyDescent="0.25">
      <c r="A37" s="33" t="s">
        <v>60</v>
      </c>
      <c r="B37" s="31"/>
      <c r="C37" s="32"/>
      <c r="D37" s="31" t="s">
        <v>61</v>
      </c>
      <c r="E37" s="31"/>
      <c r="F37" s="32"/>
    </row>
    <row r="38" spans="1:10" ht="53.1" customHeight="1" x14ac:dyDescent="0.25">
      <c r="A38" s="60" t="s">
        <v>62</v>
      </c>
      <c r="B38" s="31"/>
      <c r="C38" s="32"/>
      <c r="D38" s="61" t="s">
        <v>63</v>
      </c>
      <c r="E38" s="61"/>
      <c r="F38" s="62"/>
    </row>
    <row r="39" spans="1:10" ht="53.1" customHeight="1" x14ac:dyDescent="0.25">
      <c r="A39" s="34" t="s">
        <v>64</v>
      </c>
      <c r="B39" s="35"/>
      <c r="C39" s="36"/>
      <c r="D39" s="40" t="s">
        <v>65</v>
      </c>
      <c r="E39" s="41"/>
      <c r="F39" s="42"/>
    </row>
    <row r="40" spans="1:10" ht="53.1" customHeight="1" x14ac:dyDescent="0.25">
      <c r="A40" s="37"/>
      <c r="B40" s="38"/>
      <c r="C40" s="39"/>
      <c r="D40" s="57" t="s">
        <v>66</v>
      </c>
      <c r="E40" s="58"/>
      <c r="F40" s="59"/>
    </row>
    <row r="41" spans="1:10" ht="53.1" customHeight="1" x14ac:dyDescent="0.25">
      <c r="A41" s="37"/>
      <c r="B41" s="38"/>
      <c r="C41" s="39"/>
      <c r="D41" s="57" t="s">
        <v>67</v>
      </c>
      <c r="E41" s="58"/>
      <c r="F41" s="59"/>
    </row>
    <row r="42" spans="1:10" ht="53.1" customHeight="1" x14ac:dyDescent="0.25">
      <c r="A42" s="37"/>
      <c r="B42" s="38"/>
      <c r="C42" s="39"/>
      <c r="D42" s="57" t="s">
        <v>68</v>
      </c>
      <c r="E42" s="58"/>
      <c r="F42" s="59"/>
    </row>
    <row r="43" spans="1:10" ht="53.1" customHeight="1" x14ac:dyDescent="0.25">
      <c r="A43" s="37"/>
      <c r="B43" s="38"/>
      <c r="C43" s="39"/>
      <c r="D43" s="57" t="s">
        <v>69</v>
      </c>
      <c r="E43" s="58"/>
      <c r="F43" s="59"/>
    </row>
    <row r="44" spans="1:10" ht="68.25" customHeight="1" x14ac:dyDescent="0.25">
      <c r="A44" s="33" t="s">
        <v>70</v>
      </c>
      <c r="B44" s="31"/>
      <c r="C44" s="32"/>
      <c r="D44" s="31" t="s">
        <v>71</v>
      </c>
      <c r="E44" s="31"/>
      <c r="F44" s="32"/>
    </row>
    <row r="45" spans="1:10" ht="51.75" customHeight="1" x14ac:dyDescent="0.25">
      <c r="A45" s="33" t="s">
        <v>72</v>
      </c>
      <c r="B45" s="31"/>
      <c r="C45" s="32"/>
      <c r="D45" s="30" t="s">
        <v>73</v>
      </c>
      <c r="E45" s="31"/>
      <c r="F45" s="32"/>
    </row>
    <row r="46" spans="1:10" x14ac:dyDescent="0.25">
      <c r="A46" s="51"/>
      <c r="B46" s="52"/>
      <c r="C46" s="52"/>
      <c r="D46" s="52"/>
      <c r="E46" s="52"/>
      <c r="F46" s="53"/>
    </row>
    <row r="47" spans="1:10" ht="33.75" customHeight="1" x14ac:dyDescent="0.25">
      <c r="A47" s="5" t="s">
        <v>74</v>
      </c>
      <c r="B47" s="66" t="s">
        <v>75</v>
      </c>
      <c r="C47" s="67"/>
      <c r="D47" s="67"/>
      <c r="E47" s="67"/>
      <c r="F47" s="68"/>
    </row>
    <row r="48" spans="1:10" ht="45" customHeight="1" x14ac:dyDescent="0.25">
      <c r="A48" s="5" t="s">
        <v>76</v>
      </c>
      <c r="B48" s="66" t="s">
        <v>77</v>
      </c>
      <c r="C48" s="68"/>
      <c r="D48" s="66" t="s">
        <v>78</v>
      </c>
      <c r="E48" s="67"/>
      <c r="F48" s="68"/>
      <c r="J48" s="8"/>
    </row>
    <row r="49" spans="1:6" ht="93.6" customHeight="1" x14ac:dyDescent="0.25">
      <c r="A49" s="9" t="s">
        <v>79</v>
      </c>
      <c r="B49" s="43" t="s">
        <v>80</v>
      </c>
      <c r="C49" s="45"/>
      <c r="D49" s="105" t="s">
        <v>81</v>
      </c>
      <c r="E49" s="106"/>
      <c r="F49" s="107"/>
    </row>
    <row r="50" spans="1:6" ht="38.1" customHeight="1" x14ac:dyDescent="0.25">
      <c r="A50" s="9" t="s">
        <v>82</v>
      </c>
      <c r="B50" s="108" t="s">
        <v>83</v>
      </c>
      <c r="C50" s="109"/>
      <c r="D50" s="105" t="s">
        <v>84</v>
      </c>
      <c r="E50" s="106"/>
      <c r="F50" s="107"/>
    </row>
    <row r="51" spans="1:6" x14ac:dyDescent="0.25">
      <c r="A51" s="51"/>
      <c r="B51" s="52"/>
      <c r="C51" s="52"/>
      <c r="D51" s="52"/>
      <c r="E51" s="52"/>
      <c r="F51" s="53"/>
    </row>
    <row r="52" spans="1:6" ht="46.5" customHeight="1" x14ac:dyDescent="0.25">
      <c r="A52" s="5" t="s">
        <v>85</v>
      </c>
      <c r="B52" s="66" t="s">
        <v>86</v>
      </c>
      <c r="C52" s="67"/>
      <c r="D52" s="67"/>
      <c r="E52" s="67"/>
      <c r="F52" s="68"/>
    </row>
    <row r="53" spans="1:6" ht="33.75" customHeight="1" x14ac:dyDescent="0.25">
      <c r="A53" s="2"/>
      <c r="B53" s="9" t="s">
        <v>87</v>
      </c>
      <c r="C53" s="66" t="s">
        <v>88</v>
      </c>
      <c r="D53" s="68"/>
      <c r="E53" s="66" t="s">
        <v>89</v>
      </c>
      <c r="F53" s="68"/>
    </row>
    <row r="54" spans="1:6" ht="55.5" customHeight="1" x14ac:dyDescent="0.25">
      <c r="A54" s="25" t="s">
        <v>90</v>
      </c>
      <c r="B54" s="25" t="s">
        <v>90</v>
      </c>
      <c r="C54" s="43" t="s">
        <v>90</v>
      </c>
      <c r="D54" s="45"/>
      <c r="E54" s="43" t="s">
        <v>90</v>
      </c>
      <c r="F54" s="45"/>
    </row>
    <row r="55" spans="1:6" x14ac:dyDescent="0.25">
      <c r="A55" s="51"/>
      <c r="B55" s="52"/>
      <c r="C55" s="52"/>
      <c r="D55" s="52"/>
      <c r="E55" s="52"/>
      <c r="F55" s="53"/>
    </row>
    <row r="56" spans="1:6" ht="15" customHeight="1" x14ac:dyDescent="0.25">
      <c r="A56" s="78" t="s">
        <v>91</v>
      </c>
      <c r="B56" s="79"/>
      <c r="C56" s="79"/>
      <c r="D56" s="79"/>
      <c r="E56" s="79"/>
      <c r="F56" s="80"/>
    </row>
    <row r="57" spans="1:6" ht="38.25" x14ac:dyDescent="0.25">
      <c r="A57" s="3"/>
      <c r="B57" s="3"/>
      <c r="C57" s="9" t="s">
        <v>92</v>
      </c>
      <c r="D57" s="9" t="s">
        <v>93</v>
      </c>
      <c r="E57" s="17" t="s">
        <v>94</v>
      </c>
      <c r="F57" s="15" t="s">
        <v>95</v>
      </c>
    </row>
    <row r="58" spans="1:6" ht="31.5" x14ac:dyDescent="0.25">
      <c r="A58" s="12" t="s">
        <v>79</v>
      </c>
      <c r="B58" s="6" t="s">
        <v>96</v>
      </c>
      <c r="C58" s="14">
        <f>SUM(C59:C61)</f>
        <v>0</v>
      </c>
      <c r="D58" s="14">
        <f>SUM(D59:D61)</f>
        <v>0</v>
      </c>
      <c r="E58" s="14">
        <f>D58-C58</f>
        <v>0</v>
      </c>
      <c r="F58" s="18">
        <f>E58/C$74</f>
        <v>0</v>
      </c>
    </row>
    <row r="59" spans="1:6" ht="25.5" x14ac:dyDescent="0.25">
      <c r="A59" s="10" t="s">
        <v>97</v>
      </c>
      <c r="B59" s="4" t="s">
        <v>98</v>
      </c>
      <c r="C59" s="13">
        <v>0</v>
      </c>
      <c r="D59" s="13">
        <v>0</v>
      </c>
      <c r="E59" s="14">
        <f t="shared" ref="E59:E61" si="0">D59-C59</f>
        <v>0</v>
      </c>
      <c r="F59" s="18">
        <f t="shared" ref="F59:F61" si="1">E59/C$74</f>
        <v>0</v>
      </c>
    </row>
    <row r="60" spans="1:6" ht="25.5" x14ac:dyDescent="0.25">
      <c r="A60" s="10" t="s">
        <v>99</v>
      </c>
      <c r="B60" s="4" t="s">
        <v>100</v>
      </c>
      <c r="C60" s="13">
        <v>0</v>
      </c>
      <c r="D60" s="13">
        <v>0</v>
      </c>
      <c r="E60" s="14">
        <f t="shared" si="0"/>
        <v>0</v>
      </c>
      <c r="F60" s="18">
        <f t="shared" si="1"/>
        <v>0</v>
      </c>
    </row>
    <row r="61" spans="1:6" x14ac:dyDescent="0.25">
      <c r="A61" s="10" t="s">
        <v>101</v>
      </c>
      <c r="B61" s="4" t="s">
        <v>102</v>
      </c>
      <c r="C61" s="13">
        <v>0</v>
      </c>
      <c r="D61" s="13">
        <v>0</v>
      </c>
      <c r="E61" s="14">
        <f t="shared" si="0"/>
        <v>0</v>
      </c>
      <c r="F61" s="18">
        <f t="shared" si="1"/>
        <v>0</v>
      </c>
    </row>
    <row r="62" spans="1:6" x14ac:dyDescent="0.25">
      <c r="A62" s="51"/>
      <c r="B62" s="52"/>
      <c r="C62" s="52"/>
      <c r="D62" s="52"/>
      <c r="E62" s="52"/>
      <c r="F62" s="53"/>
    </row>
    <row r="63" spans="1:6" ht="31.5" x14ac:dyDescent="0.25">
      <c r="A63" s="12" t="s">
        <v>82</v>
      </c>
      <c r="B63" s="6" t="s">
        <v>103</v>
      </c>
      <c r="C63" s="14">
        <f>SUM(C65:C72)</f>
        <v>14244</v>
      </c>
      <c r="D63" s="14">
        <f>SUM(D65:D72)</f>
        <v>0</v>
      </c>
      <c r="E63" s="14">
        <f>D63-C63</f>
        <v>-14244</v>
      </c>
      <c r="F63" s="18">
        <f>E63/C$74</f>
        <v>-1</v>
      </c>
    </row>
    <row r="64" spans="1:6" ht="15.75" x14ac:dyDescent="0.25">
      <c r="A64" s="11"/>
      <c r="B64" s="19" t="s">
        <v>104</v>
      </c>
      <c r="C64" s="20"/>
      <c r="D64" s="20"/>
      <c r="E64" s="20"/>
      <c r="F64" s="21"/>
    </row>
    <row r="65" spans="1:6" x14ac:dyDescent="0.25">
      <c r="A65" s="10" t="s">
        <v>105</v>
      </c>
      <c r="B65" s="4" t="s">
        <v>106</v>
      </c>
      <c r="C65" s="13">
        <v>7687</v>
      </c>
      <c r="D65" s="27"/>
      <c r="E65" s="14">
        <f>SUM(D65-C65)</f>
        <v>-7687</v>
      </c>
      <c r="F65" s="18">
        <f>E65/C$74</f>
        <v>-0.53966582420668352</v>
      </c>
    </row>
    <row r="66" spans="1:6" ht="102" x14ac:dyDescent="0.25">
      <c r="A66" s="10" t="s">
        <v>107</v>
      </c>
      <c r="B66" s="4" t="s">
        <v>108</v>
      </c>
      <c r="C66" s="13">
        <v>803</v>
      </c>
      <c r="D66" s="28"/>
      <c r="E66" s="14">
        <f t="shared" ref="E66:E67" si="2">SUM(D66-C66)</f>
        <v>-803</v>
      </c>
      <c r="F66" s="18">
        <f t="shared" ref="F66:F72" si="3">E66/C$74</f>
        <v>-5.6374613872507723E-2</v>
      </c>
    </row>
    <row r="67" spans="1:6" ht="63.75" x14ac:dyDescent="0.25">
      <c r="A67" s="10" t="s">
        <v>109</v>
      </c>
      <c r="B67" s="4" t="s">
        <v>110</v>
      </c>
      <c r="C67" s="13">
        <v>2737</v>
      </c>
      <c r="D67" s="28"/>
      <c r="E67" s="14">
        <f t="shared" si="2"/>
        <v>-2737</v>
      </c>
      <c r="F67" s="18">
        <f t="shared" si="3"/>
        <v>-0.19215108115697838</v>
      </c>
    </row>
    <row r="68" spans="1:6" ht="15.75" x14ac:dyDescent="0.25">
      <c r="A68" s="2"/>
      <c r="B68" s="19" t="s">
        <v>111</v>
      </c>
      <c r="C68" s="20"/>
      <c r="D68" s="20"/>
      <c r="E68" s="20"/>
      <c r="F68" s="21"/>
    </row>
    <row r="69" spans="1:6" ht="25.5" x14ac:dyDescent="0.25">
      <c r="A69" s="10" t="s">
        <v>112</v>
      </c>
      <c r="B69" s="4" t="s">
        <v>113</v>
      </c>
      <c r="C69" s="13">
        <v>302</v>
      </c>
      <c r="D69" s="28"/>
      <c r="E69" s="14">
        <f>SUM(D69-C69)</f>
        <v>-302</v>
      </c>
      <c r="F69" s="18">
        <f t="shared" si="3"/>
        <v>-2.1201909575961807E-2</v>
      </c>
    </row>
    <row r="70" spans="1:6" x14ac:dyDescent="0.25">
      <c r="A70" s="10" t="s">
        <v>114</v>
      </c>
      <c r="B70" s="4" t="s">
        <v>115</v>
      </c>
      <c r="C70" s="13">
        <v>1590</v>
      </c>
      <c r="D70" s="28"/>
      <c r="E70" s="14">
        <f t="shared" ref="E70:E72" si="4">SUM(D70-C70)</f>
        <v>-1590</v>
      </c>
      <c r="F70" s="18">
        <f>E70/C$74</f>
        <v>-0.11162594776748104</v>
      </c>
    </row>
    <row r="71" spans="1:6" x14ac:dyDescent="0.25">
      <c r="A71" s="10" t="s">
        <v>116</v>
      </c>
      <c r="B71" s="4" t="s">
        <v>117</v>
      </c>
      <c r="C71" s="13">
        <v>455</v>
      </c>
      <c r="D71" s="28"/>
      <c r="E71" s="14">
        <f t="shared" si="4"/>
        <v>-455</v>
      </c>
      <c r="F71" s="18">
        <f t="shared" si="3"/>
        <v>-3.1943274361134512E-2</v>
      </c>
    </row>
    <row r="72" spans="1:6" x14ac:dyDescent="0.25">
      <c r="A72" s="10" t="s">
        <v>118</v>
      </c>
      <c r="B72" s="4" t="s">
        <v>119</v>
      </c>
      <c r="C72" s="13">
        <v>670</v>
      </c>
      <c r="D72" s="28"/>
      <c r="E72" s="14">
        <f t="shared" si="4"/>
        <v>-670</v>
      </c>
      <c r="F72" s="18">
        <f t="shared" si="3"/>
        <v>-4.7037349059253018E-2</v>
      </c>
    </row>
    <row r="73" spans="1:6" x14ac:dyDescent="0.25">
      <c r="A73" s="51"/>
      <c r="B73" s="52"/>
      <c r="C73" s="52"/>
      <c r="D73" s="52"/>
      <c r="E73" s="52"/>
      <c r="F73" s="53"/>
    </row>
    <row r="74" spans="1:6" ht="31.5" x14ac:dyDescent="0.25">
      <c r="A74" s="12" t="s">
        <v>120</v>
      </c>
      <c r="B74" s="6" t="s">
        <v>121</v>
      </c>
      <c r="C74" s="14">
        <f>SUM(C63,C58)</f>
        <v>14244</v>
      </c>
      <c r="D74" s="14">
        <f>SUM(D63,D58,)</f>
        <v>0</v>
      </c>
      <c r="E74" s="14">
        <f>D74-C74</f>
        <v>-14244</v>
      </c>
      <c r="F74" s="18">
        <f>E74/C$74</f>
        <v>-1</v>
      </c>
    </row>
    <row r="75" spans="1:6" x14ac:dyDescent="0.25">
      <c r="A75" s="51"/>
      <c r="B75" s="52"/>
      <c r="C75" s="52"/>
      <c r="D75" s="52"/>
      <c r="E75" s="52"/>
      <c r="F75" s="53"/>
    </row>
    <row r="76" spans="1:6" ht="15" customHeight="1" x14ac:dyDescent="0.25">
      <c r="A76" s="78" t="s">
        <v>122</v>
      </c>
      <c r="B76" s="79"/>
      <c r="C76" s="79"/>
      <c r="D76" s="79"/>
      <c r="E76" s="79"/>
      <c r="F76" s="80"/>
    </row>
    <row r="77" spans="1:6" ht="25.5" x14ac:dyDescent="0.25">
      <c r="A77" s="9" t="s">
        <v>123</v>
      </c>
      <c r="B77" s="66" t="s">
        <v>124</v>
      </c>
      <c r="C77" s="67"/>
      <c r="D77" s="68"/>
      <c r="E77" s="66" t="s">
        <v>125</v>
      </c>
      <c r="F77" s="68"/>
    </row>
    <row r="78" spans="1:6" ht="111" customHeight="1" x14ac:dyDescent="0.25">
      <c r="A78" s="11" t="s">
        <v>105</v>
      </c>
      <c r="B78" s="69" t="s">
        <v>126</v>
      </c>
      <c r="C78" s="69"/>
      <c r="D78" s="69"/>
      <c r="E78" s="70"/>
      <c r="F78" s="71"/>
    </row>
    <row r="79" spans="1:6" ht="83.45" customHeight="1" x14ac:dyDescent="0.25">
      <c r="A79" s="11" t="s">
        <v>107</v>
      </c>
      <c r="B79" s="72" t="s">
        <v>127</v>
      </c>
      <c r="C79" s="73"/>
      <c r="D79" s="74"/>
      <c r="E79" s="70"/>
      <c r="F79" s="71"/>
    </row>
    <row r="80" spans="1:6" ht="49.5" customHeight="1" x14ac:dyDescent="0.25">
      <c r="A80" s="11" t="s">
        <v>109</v>
      </c>
      <c r="B80" s="72" t="s">
        <v>128</v>
      </c>
      <c r="C80" s="73"/>
      <c r="D80" s="74"/>
      <c r="E80" s="70"/>
      <c r="F80" s="71"/>
    </row>
    <row r="81" spans="1:6" ht="38.450000000000003" customHeight="1" x14ac:dyDescent="0.25">
      <c r="A81" s="11" t="s">
        <v>112</v>
      </c>
      <c r="B81" s="72" t="s">
        <v>129</v>
      </c>
      <c r="C81" s="73"/>
      <c r="D81" s="74"/>
      <c r="E81" s="70"/>
      <c r="F81" s="71"/>
    </row>
    <row r="82" spans="1:6" ht="90.95" customHeight="1" x14ac:dyDescent="0.25">
      <c r="A82" s="11" t="s">
        <v>114</v>
      </c>
      <c r="B82" s="69" t="s">
        <v>130</v>
      </c>
      <c r="C82" s="69"/>
      <c r="D82" s="69"/>
      <c r="E82" s="70"/>
      <c r="F82" s="71"/>
    </row>
    <row r="83" spans="1:6" ht="36" customHeight="1" x14ac:dyDescent="0.25">
      <c r="A83" s="11" t="s">
        <v>116</v>
      </c>
      <c r="B83" s="69" t="s">
        <v>131</v>
      </c>
      <c r="C83" s="69"/>
      <c r="D83" s="69"/>
      <c r="E83" s="70"/>
      <c r="F83" s="71"/>
    </row>
    <row r="84" spans="1:6" ht="52.5" customHeight="1" x14ac:dyDescent="0.25">
      <c r="A84" s="11" t="s">
        <v>118</v>
      </c>
      <c r="B84" s="69" t="s">
        <v>132</v>
      </c>
      <c r="C84" s="69"/>
      <c r="D84" s="69"/>
      <c r="E84" s="70"/>
      <c r="F84" s="71"/>
    </row>
    <row r="85" spans="1:6" x14ac:dyDescent="0.25">
      <c r="A85" s="16"/>
      <c r="B85" s="16"/>
      <c r="C85" s="16"/>
      <c r="D85" s="16"/>
      <c r="E85" s="16"/>
      <c r="F85" s="16"/>
    </row>
    <row r="86" spans="1:6" x14ac:dyDescent="0.25">
      <c r="A86" s="65" t="s">
        <v>133</v>
      </c>
      <c r="B86" s="65"/>
      <c r="C86" s="65"/>
      <c r="D86" s="65"/>
      <c r="E86" s="65"/>
      <c r="F86" s="65"/>
    </row>
    <row r="87" spans="1:6" x14ac:dyDescent="0.25">
      <c r="A87" s="65" t="s">
        <v>134</v>
      </c>
      <c r="B87" s="65"/>
      <c r="C87" s="65"/>
      <c r="D87" s="65"/>
      <c r="E87" s="65"/>
      <c r="F87" s="65"/>
    </row>
  </sheetData>
  <mergeCells count="108">
    <mergeCell ref="A56:F56"/>
    <mergeCell ref="A76:F76"/>
    <mergeCell ref="A55:F55"/>
    <mergeCell ref="E54:F54"/>
    <mergeCell ref="C54:D54"/>
    <mergeCell ref="B23:F23"/>
    <mergeCell ref="D48:F48"/>
    <mergeCell ref="A24:C24"/>
    <mergeCell ref="C53:D53"/>
    <mergeCell ref="E53:F53"/>
    <mergeCell ref="B52:F52"/>
    <mergeCell ref="A51:F51"/>
    <mergeCell ref="A46:F46"/>
    <mergeCell ref="B49:C49"/>
    <mergeCell ref="D49:F49"/>
    <mergeCell ref="B50:C50"/>
    <mergeCell ref="D50:F50"/>
    <mergeCell ref="B48:C48"/>
    <mergeCell ref="B26:F26"/>
    <mergeCell ref="A27:C27"/>
    <mergeCell ref="A28:C28"/>
    <mergeCell ref="B47:F47"/>
    <mergeCell ref="A29:C29"/>
    <mergeCell ref="D29:F29"/>
    <mergeCell ref="D9:F9"/>
    <mergeCell ref="B1:F1"/>
    <mergeCell ref="A14:F14"/>
    <mergeCell ref="D15:F15"/>
    <mergeCell ref="B15:C15"/>
    <mergeCell ref="D20:F20"/>
    <mergeCell ref="B16:C16"/>
    <mergeCell ref="B17:C17"/>
    <mergeCell ref="B18:C18"/>
    <mergeCell ref="B19:C19"/>
    <mergeCell ref="E10:F10"/>
    <mergeCell ref="A2:F2"/>
    <mergeCell ref="A3:F3"/>
    <mergeCell ref="B4:F4"/>
    <mergeCell ref="B5:F5"/>
    <mergeCell ref="B6:F8"/>
    <mergeCell ref="B9:C9"/>
    <mergeCell ref="A6:A8"/>
    <mergeCell ref="C10:D10"/>
    <mergeCell ref="C11:D11"/>
    <mergeCell ref="C12:D12"/>
    <mergeCell ref="D16:F16"/>
    <mergeCell ref="D17:F17"/>
    <mergeCell ref="A13:F13"/>
    <mergeCell ref="A87:F87"/>
    <mergeCell ref="A73:F73"/>
    <mergeCell ref="A62:F62"/>
    <mergeCell ref="B77:D77"/>
    <mergeCell ref="B78:D78"/>
    <mergeCell ref="A75:F75"/>
    <mergeCell ref="B82:D82"/>
    <mergeCell ref="B83:D83"/>
    <mergeCell ref="B84:D84"/>
    <mergeCell ref="E79:F79"/>
    <mergeCell ref="E80:F80"/>
    <mergeCell ref="E81:F81"/>
    <mergeCell ref="E82:F82"/>
    <mergeCell ref="B80:D80"/>
    <mergeCell ref="B81:D81"/>
    <mergeCell ref="A86:F86"/>
    <mergeCell ref="E83:F83"/>
    <mergeCell ref="E84:F84"/>
    <mergeCell ref="E78:F78"/>
    <mergeCell ref="B79:D79"/>
    <mergeCell ref="E77:F77"/>
    <mergeCell ref="D18:F18"/>
    <mergeCell ref="D19:F19"/>
    <mergeCell ref="A22:F22"/>
    <mergeCell ref="A21:F21"/>
    <mergeCell ref="E11:F11"/>
    <mergeCell ref="E12:F12"/>
    <mergeCell ref="B20:C20"/>
    <mergeCell ref="A44:C44"/>
    <mergeCell ref="D44:F44"/>
    <mergeCell ref="A35:C35"/>
    <mergeCell ref="D35:F35"/>
    <mergeCell ref="A36:C36"/>
    <mergeCell ref="D36:F36"/>
    <mergeCell ref="A37:C37"/>
    <mergeCell ref="D43:F43"/>
    <mergeCell ref="D42:F42"/>
    <mergeCell ref="D41:F41"/>
    <mergeCell ref="D40:F40"/>
    <mergeCell ref="A38:C38"/>
    <mergeCell ref="D38:F38"/>
    <mergeCell ref="D24:F24"/>
    <mergeCell ref="A25:F25"/>
    <mergeCell ref="D28:F28"/>
    <mergeCell ref="D27:F27"/>
    <mergeCell ref="D45:F45"/>
    <mergeCell ref="A30:C30"/>
    <mergeCell ref="D30:F30"/>
    <mergeCell ref="A31:C31"/>
    <mergeCell ref="D31:F31"/>
    <mergeCell ref="A32:C32"/>
    <mergeCell ref="D32:F32"/>
    <mergeCell ref="A33:C33"/>
    <mergeCell ref="D33:F33"/>
    <mergeCell ref="A34:C34"/>
    <mergeCell ref="D34:F34"/>
    <mergeCell ref="A45:C45"/>
    <mergeCell ref="D37:F37"/>
    <mergeCell ref="A39:C43"/>
    <mergeCell ref="D39:F39"/>
  </mergeCells>
  <hyperlinks>
    <hyperlink ref="B20" r:id="rId1" xr:uid="{F7F1A95C-D50A-443E-92F7-CFD8593CBDD6}"/>
    <hyperlink ref="D20" r:id="rId2" xr:uid="{E02328AB-1961-44D6-B007-A88432431B8A}"/>
    <hyperlink ref="D43" r:id="rId3" xr:uid="{1E8E92F1-48A6-42AE-84CA-4C25CEB30A26}"/>
    <hyperlink ref="D42" r:id="rId4" xr:uid="{7BC7184F-51AD-4689-8C2C-7DC0B11997CA}"/>
    <hyperlink ref="D41" r:id="rId5" xr:uid="{854C8041-7EB6-4CAE-99AF-B20EAB11D781}"/>
    <hyperlink ref="D40" r:id="rId6" xr:uid="{3E9F20ED-222F-4E95-AC6E-589DB1C966D4}"/>
  </hyperlinks>
  <printOptions horizontalCentered="1"/>
  <pageMargins left="0.70866141732283472" right="0.70866141732283472" top="0.78740157480314965" bottom="0.78740157480314965" header="0.31496062992125984" footer="0.31496062992125984"/>
  <pageSetup paperSize="9" scale="65" orientation="portrait" r:id="rId7"/>
  <rowBreaks count="2" manualBreakCount="2">
    <brk id="35" max="5" man="1"/>
    <brk id="55" max="4" man="1"/>
  </rowBreaks>
  <legacy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J79"/>
  <sheetViews>
    <sheetView zoomScaleNormal="100" zoomScaleSheetLayoutView="85" workbookViewId="0">
      <selection activeCell="A24" sqref="A24:C24"/>
    </sheetView>
  </sheetViews>
  <sheetFormatPr defaultRowHeight="15" x14ac:dyDescent="0.25"/>
  <cols>
    <col min="1" max="1" width="17.7109375" customWidth="1"/>
    <col min="2" max="2" width="29" customWidth="1"/>
    <col min="3" max="3" width="16.85546875" customWidth="1"/>
    <col min="4" max="4" width="17.7109375" customWidth="1"/>
    <col min="5" max="5" width="14" customWidth="1"/>
    <col min="6" max="6" width="14.7109375" customWidth="1"/>
  </cols>
  <sheetData>
    <row r="1" spans="1:6" ht="18.75" x14ac:dyDescent="0.25">
      <c r="A1" s="22" t="s">
        <v>0</v>
      </c>
      <c r="B1" s="78" t="str">
        <f>'Záv. zpráva kompletní CRP 2023'!B1</f>
        <v>Masarykova univerzita</v>
      </c>
      <c r="C1" s="79"/>
      <c r="D1" s="79"/>
      <c r="E1" s="79"/>
      <c r="F1" s="80"/>
    </row>
    <row r="2" spans="1:6" ht="15" customHeight="1" x14ac:dyDescent="0.25">
      <c r="A2" s="82" t="s">
        <v>2</v>
      </c>
      <c r="B2" s="83"/>
      <c r="C2" s="83"/>
      <c r="D2" s="83"/>
      <c r="E2" s="83"/>
      <c r="F2" s="84"/>
    </row>
    <row r="3" spans="1:6" ht="15" customHeight="1" x14ac:dyDescent="0.25">
      <c r="A3" s="82" t="s">
        <v>135</v>
      </c>
      <c r="B3" s="83"/>
      <c r="C3" s="83"/>
      <c r="D3" s="83"/>
      <c r="E3" s="83"/>
      <c r="F3" s="84"/>
    </row>
    <row r="4" spans="1:6" x14ac:dyDescent="0.25">
      <c r="A4" s="7" t="s">
        <v>4</v>
      </c>
      <c r="B4" s="43" t="str">
        <f>'Záv. zpráva kompletní CRP 2023'!B4</f>
        <v>Centralizovaný rozvojový program pro veřejné vysoké školy pro rok 2023</v>
      </c>
      <c r="C4" s="44"/>
      <c r="D4" s="44"/>
      <c r="E4" s="44"/>
      <c r="F4" s="45"/>
    </row>
    <row r="5" spans="1:6" x14ac:dyDescent="0.25">
      <c r="A5" s="5" t="s">
        <v>6</v>
      </c>
      <c r="B5" s="43" t="str">
        <f>'Záv. zpráva kompletní CRP 2023'!B5</f>
        <v>1.b) podpora aktivit pro naplňování udržitelných cílů (Sustainable Development Goals)</v>
      </c>
      <c r="C5" s="44"/>
      <c r="D5" s="44"/>
      <c r="E5" s="44"/>
      <c r="F5" s="45"/>
    </row>
    <row r="6" spans="1:6" x14ac:dyDescent="0.25">
      <c r="A6" s="94" t="s">
        <v>8</v>
      </c>
      <c r="B6" s="85" t="str">
        <f>'Záv. zpráva kompletní CRP 2023'!B6</f>
        <v>Engagement for sustainability - University leaders in SDGs II (UNILEAD II)</v>
      </c>
      <c r="C6" s="86"/>
      <c r="D6" s="86"/>
      <c r="E6" s="86"/>
      <c r="F6" s="87"/>
    </row>
    <row r="7" spans="1:6" x14ac:dyDescent="0.25">
      <c r="A7" s="95"/>
      <c r="B7" s="88"/>
      <c r="C7" s="89"/>
      <c r="D7" s="89"/>
      <c r="E7" s="89"/>
      <c r="F7" s="90"/>
    </row>
    <row r="8" spans="1:6" x14ac:dyDescent="0.25">
      <c r="A8" s="96"/>
      <c r="B8" s="91"/>
      <c r="C8" s="92"/>
      <c r="D8" s="92"/>
      <c r="E8" s="92"/>
      <c r="F8" s="93"/>
    </row>
    <row r="9" spans="1:6" ht="25.5" x14ac:dyDescent="0.25">
      <c r="A9" s="5" t="s">
        <v>10</v>
      </c>
      <c r="B9" s="75" t="str">
        <f>'Záv. zpráva kompletní CRP 2023'!B9</f>
        <v>Od: 1. 1. 2023</v>
      </c>
      <c r="C9" s="77"/>
      <c r="D9" s="75" t="str">
        <f>'Záv. zpráva kompletní CRP 2023'!D9</f>
        <v>Do: 31. 12. 2023</v>
      </c>
      <c r="E9" s="76"/>
      <c r="F9" s="77"/>
    </row>
    <row r="10" spans="1:6" ht="25.5" customHeight="1" x14ac:dyDescent="0.25">
      <c r="A10" s="6" t="s">
        <v>13</v>
      </c>
      <c r="B10" s="5" t="s">
        <v>14</v>
      </c>
      <c r="C10" s="75" t="s">
        <v>136</v>
      </c>
      <c r="D10" s="77"/>
      <c r="E10" s="66" t="s">
        <v>137</v>
      </c>
      <c r="F10" s="68"/>
    </row>
    <row r="11" spans="1:6" x14ac:dyDescent="0.25">
      <c r="A11" s="5" t="s">
        <v>17</v>
      </c>
      <c r="B11" s="24">
        <v>1009</v>
      </c>
      <c r="C11" s="110">
        <v>1009</v>
      </c>
      <c r="D11" s="111"/>
      <c r="E11" s="54">
        <v>0</v>
      </c>
      <c r="F11" s="55"/>
    </row>
    <row r="12" spans="1:6" x14ac:dyDescent="0.25">
      <c r="A12" s="5" t="s">
        <v>18</v>
      </c>
      <c r="B12" s="24">
        <v>1009</v>
      </c>
      <c r="C12" s="54">
        <v>1009</v>
      </c>
      <c r="D12" s="55"/>
      <c r="E12" s="54">
        <v>0</v>
      </c>
      <c r="F12" s="55"/>
    </row>
    <row r="13" spans="1:6" x14ac:dyDescent="0.25">
      <c r="A13" s="51"/>
      <c r="B13" s="52"/>
      <c r="C13" s="52"/>
      <c r="D13" s="52"/>
      <c r="E13" s="52"/>
      <c r="F13" s="53"/>
    </row>
    <row r="14" spans="1:6" ht="15.75" x14ac:dyDescent="0.25">
      <c r="A14" s="48" t="s">
        <v>19</v>
      </c>
      <c r="B14" s="49"/>
      <c r="C14" s="49"/>
      <c r="D14" s="49"/>
      <c r="E14" s="49"/>
      <c r="F14" s="50"/>
    </row>
    <row r="15" spans="1:6" x14ac:dyDescent="0.25">
      <c r="A15" s="2"/>
      <c r="B15" s="66" t="s">
        <v>20</v>
      </c>
      <c r="C15" s="68"/>
      <c r="D15" s="66" t="s">
        <v>21</v>
      </c>
      <c r="E15" s="67"/>
      <c r="F15" s="68"/>
    </row>
    <row r="16" spans="1:6" x14ac:dyDescent="0.25">
      <c r="A16" s="5" t="s">
        <v>22</v>
      </c>
      <c r="B16" s="43" t="str">
        <f>'Záv. zpráva kompletní CRP 2023'!B16</f>
        <v>Mgr. Marta Valešová, MBA</v>
      </c>
      <c r="C16" s="45"/>
      <c r="D16" s="43" t="str">
        <f>'Záv. zpráva kompletní CRP 2023'!D16</f>
        <v>Mgr. Richard Hubl, Ph.D.</v>
      </c>
      <c r="E16" s="44"/>
      <c r="F16" s="45"/>
    </row>
    <row r="17" spans="1:9" x14ac:dyDescent="0.25">
      <c r="A17" s="5" t="s">
        <v>0</v>
      </c>
      <c r="B17" s="43" t="str">
        <f>'Záv. zpráva kompletní CRP 2023'!B17</f>
        <v>Masarykova univerzita</v>
      </c>
      <c r="C17" s="45"/>
      <c r="D17" s="43" t="str">
        <f>'Záv. zpráva kompletní CRP 2023'!D17</f>
        <v>Masarykova univerzita</v>
      </c>
      <c r="E17" s="44"/>
      <c r="F17" s="45"/>
    </row>
    <row r="18" spans="1:9" x14ac:dyDescent="0.25">
      <c r="A18" s="5" t="s">
        <v>25</v>
      </c>
      <c r="B18" s="43" t="str">
        <f>'Záv. zpráva kompletní CRP 2023'!B18</f>
        <v>Žerotínovo nám. 617/9, 60177 Brno / www.muni.cz</v>
      </c>
      <c r="C18" s="45"/>
      <c r="D18" s="43" t="str">
        <f>'Záv. zpráva kompletní CRP 2023'!D18</f>
        <v>Žerotínovo nám. 617/9, 60177 Brno / www.muni.cz</v>
      </c>
      <c r="E18" s="44"/>
      <c r="F18" s="45"/>
    </row>
    <row r="19" spans="1:9" x14ac:dyDescent="0.25">
      <c r="A19" s="5" t="s">
        <v>27</v>
      </c>
      <c r="B19" s="43" t="str">
        <f>'Záv. zpráva kompletní CRP 2023'!B19</f>
        <v>+420 549 491 016</v>
      </c>
      <c r="C19" s="45"/>
      <c r="D19" s="43" t="str">
        <f>'Záv. zpráva kompletní CRP 2023'!D19</f>
        <v>+420 549 497 352</v>
      </c>
      <c r="E19" s="44"/>
      <c r="F19" s="45"/>
    </row>
    <row r="20" spans="1:9" x14ac:dyDescent="0.25">
      <c r="A20" s="5" t="s">
        <v>30</v>
      </c>
      <c r="B20" s="43" t="str">
        <f>'Záv. zpráva kompletní CRP 2023'!B20</f>
        <v>kvestor@muni.cz</v>
      </c>
      <c r="C20" s="45"/>
      <c r="D20" s="43" t="str">
        <f>'Záv. zpráva kompletní CRP 2023'!D20</f>
        <v>hubl@rect.muni.cz</v>
      </c>
      <c r="E20" s="44"/>
      <c r="F20" s="45"/>
    </row>
    <row r="21" spans="1:9" x14ac:dyDescent="0.25">
      <c r="A21" s="51"/>
      <c r="B21" s="52"/>
      <c r="C21" s="52"/>
      <c r="D21" s="52"/>
      <c r="E21" s="52"/>
      <c r="F21" s="53"/>
    </row>
    <row r="22" spans="1:9" ht="15" customHeight="1" x14ac:dyDescent="0.25">
      <c r="A22" s="48" t="s">
        <v>33</v>
      </c>
      <c r="B22" s="49"/>
      <c r="C22" s="49"/>
      <c r="D22" s="49"/>
      <c r="E22" s="49"/>
      <c r="F22" s="50"/>
    </row>
    <row r="23" spans="1:9" ht="29.25" customHeight="1" x14ac:dyDescent="0.25">
      <c r="A23" s="5" t="s">
        <v>34</v>
      </c>
      <c r="B23" s="101" t="s">
        <v>35</v>
      </c>
      <c r="C23" s="102"/>
      <c r="D23" s="102"/>
      <c r="E23" s="102"/>
      <c r="F23" s="103"/>
    </row>
    <row r="24" spans="1:9" ht="96" customHeight="1" x14ac:dyDescent="0.25">
      <c r="A24" s="104" t="s">
        <v>36</v>
      </c>
      <c r="B24" s="31"/>
      <c r="C24" s="32"/>
      <c r="D24" s="63" t="s">
        <v>37</v>
      </c>
      <c r="E24" s="63"/>
      <c r="F24" s="64"/>
    </row>
    <row r="25" spans="1:9" x14ac:dyDescent="0.25">
      <c r="A25" s="51"/>
      <c r="B25" s="52"/>
      <c r="C25" s="52"/>
      <c r="D25" s="52"/>
      <c r="E25" s="52"/>
      <c r="F25" s="53"/>
    </row>
    <row r="26" spans="1:9" ht="25.5" x14ac:dyDescent="0.25">
      <c r="A26" s="5" t="s">
        <v>38</v>
      </c>
      <c r="B26" s="75" t="s">
        <v>39</v>
      </c>
      <c r="C26" s="76"/>
      <c r="D26" s="76"/>
      <c r="E26" s="76"/>
      <c r="F26" s="77"/>
      <c r="I26" s="1"/>
    </row>
    <row r="27" spans="1:9" ht="70.5" customHeight="1" x14ac:dyDescent="0.25">
      <c r="A27" s="104" t="str">
        <f>'Záv. zpráva kompletní CRP 2023'!A27</f>
        <v>Úvodní proškolení zástupců VVŠ ve specifické oblasti implementace opatření ve vztahu k SDGs OSN za účasti interních i externích expertů</v>
      </c>
      <c r="B27" s="31"/>
      <c r="C27" s="32"/>
      <c r="D27" s="31" t="str">
        <f>'Záv. zpráva kompletní CRP 2023'!D27</f>
        <v>Výstup byl splněn v plném rozsahu v úvodu projektu dne 17. 2. 2023, proškolení proběhlo hybridně z Olomouce (hostující UPOL), online přes MS Teams, v 8 tematických oblastech s následnou diskuzí</v>
      </c>
      <c r="E27" s="31"/>
      <c r="F27" s="32"/>
    </row>
    <row r="28" spans="1:9" ht="79.5" customHeight="1" x14ac:dyDescent="0.25">
      <c r="A28" s="104" t="str">
        <f>'Záv. zpráva kompletní CRP 2023'!A28</f>
        <v>Interní mapovací workshopy na jednotlivých VVŠ s relevantními aktéry</v>
      </c>
      <c r="B28" s="31"/>
      <c r="C28" s="32"/>
      <c r="D28" s="31" t="str">
        <f>'Záv. zpráva kompletní CRP 2023'!D28</f>
        <v>Výstup byl splněn v plném rozsahu. Na zapojených VVŠ proběhlo mapování stavu řešené problematiky prostřednictvím vyplnění sestavených tematických mapovacích formulářů</v>
      </c>
      <c r="E28" s="31"/>
      <c r="F28" s="32"/>
    </row>
    <row r="29" spans="1:9" ht="43.5" customHeight="1" x14ac:dyDescent="0.25">
      <c r="A29" s="104" t="str">
        <f>'Záv. zpráva kompletní CRP 2023'!A29</f>
        <v>Společný workshop s výstupem vytvořených přehledů stavu řešené problematiky na jednotlivých VVŠ</v>
      </c>
      <c r="B29" s="31"/>
      <c r="C29" s="32"/>
      <c r="D29" s="31" t="str">
        <f>'Záv. zpráva kompletní CRP 2023'!D29</f>
        <v>Výstup byl splněn v plném rozsahu dne 27. 4. 2023, hybridně z Hradce Králové (hostujícíc UHK), online formou přes MS Teams</v>
      </c>
      <c r="E29" s="31"/>
      <c r="F29" s="32"/>
    </row>
    <row r="30" spans="1:9" ht="27" customHeight="1" x14ac:dyDescent="0.25">
      <c r="A30" s="104" t="str">
        <f>'Záv. zpráva kompletní CRP 2023'!A30</f>
        <v>Založení a naplnění funkční on‐line databáze dokumentů s dostupnou best practice</v>
      </c>
      <c r="B30" s="31"/>
      <c r="C30" s="32"/>
      <c r="D30" s="31" t="str">
        <f>'Záv. zpráva kompletní CRP 2023'!D30</f>
        <v>Výstup byl splněn v plném rozsahu. Databáze je přístupná v prostředí MS Teams</v>
      </c>
      <c r="E30" s="31"/>
      <c r="F30" s="32"/>
    </row>
    <row r="31" spans="1:9" ht="26.45" customHeight="1" x14ac:dyDescent="0.25">
      <c r="A31" s="104" t="str">
        <f>'Záv. zpráva kompletní CRP 2023'!A31</f>
        <v>Tematický analytický workshop dle klíčových oblastí za účasti interních i externích expertů</v>
      </c>
      <c r="B31" s="31"/>
      <c r="C31" s="32"/>
      <c r="D31" s="31" t="s">
        <v>138</v>
      </c>
      <c r="E31" s="31"/>
      <c r="F31" s="32"/>
    </row>
    <row r="32" spans="1:9" ht="47.45" customHeight="1" x14ac:dyDescent="0.25">
      <c r="A32" s="104" t="str">
        <f>'Záv. zpráva kompletní CRP 2023'!A32</f>
        <v>Sdílená sada identifikovaných a vyhodnocených best practice pro implementaci doporučení a zvýšení angažovanosti dle specifických interních podmínek VVŠ</v>
      </c>
      <c r="B32" s="31"/>
      <c r="C32" s="32"/>
      <c r="D32" s="104" t="s">
        <v>139</v>
      </c>
      <c r="E32" s="31"/>
      <c r="F32" s="32"/>
    </row>
    <row r="33" spans="1:10" ht="29.1" customHeight="1" x14ac:dyDescent="0.25">
      <c r="A33" s="104" t="str">
        <f>'Záv. zpráva kompletní CRP 2023'!A33</f>
        <v>Tematický workshop k tvorbě strategií dle klíčových oblastí za účasti interních i externích expertů</v>
      </c>
      <c r="B33" s="31"/>
      <c r="C33" s="32"/>
      <c r="D33" s="31" t="s">
        <v>140</v>
      </c>
      <c r="E33" s="31"/>
      <c r="F33" s="32"/>
    </row>
    <row r="34" spans="1:10" ht="44.45" customHeight="1" x14ac:dyDescent="0.25">
      <c r="A34" s="104" t="str">
        <f>'Záv. zpráva kompletní CRP 2023'!A34</f>
        <v>Oponentura návrhů strategií („peer review“)</v>
      </c>
      <c r="B34" s="31"/>
      <c r="C34" s="32"/>
      <c r="D34" s="104" t="s">
        <v>141</v>
      </c>
      <c r="E34" s="31"/>
      <c r="F34" s="32"/>
    </row>
    <row r="35" spans="1:10" ht="45.95" customHeight="1" x14ac:dyDescent="0.25">
      <c r="A35" s="104" t="str">
        <f>'Záv. zpráva kompletní CRP 2023'!A35</f>
        <v>Vytvořená sdílená sada vzorových strategií</v>
      </c>
      <c r="B35" s="31"/>
      <c r="C35" s="32"/>
      <c r="D35" s="104" t="s">
        <v>142</v>
      </c>
      <c r="E35" s="31"/>
      <c r="F35" s="32"/>
    </row>
    <row r="36" spans="1:10" ht="66.95" customHeight="1" x14ac:dyDescent="0.25">
      <c r="A36" s="104" t="str">
        <f>'Záv. zpráva kompletní CRP 2023'!A36</f>
        <v>Uskutečněná společná konference s výstupy projektu</v>
      </c>
      <c r="B36" s="31"/>
      <c r="C36" s="32"/>
      <c r="D36" s="31" t="str">
        <f>'Záv. zpráva kompletní CRP 2023'!D36</f>
        <v>Výstup byl splněn v plném rozsahu. Závěrečná konference proběhla dne 8. 12. 2023 hybridně z Brna, prezenčně a online přes MS Teams prezentovali garanti témat výstupy 5 řešených oblastí udržitelného rozvoje a 3 horizontálních témat</v>
      </c>
      <c r="E36" s="31"/>
      <c r="F36" s="32"/>
    </row>
    <row r="37" spans="1:10" ht="32.1" customHeight="1" x14ac:dyDescent="0.25">
      <c r="A37" s="104" t="str">
        <f>'Záv. zpráva kompletní CRP 2023'!A37</f>
        <v>Uskutečněné komunikační aktivity</v>
      </c>
      <c r="B37" s="31"/>
      <c r="C37" s="32"/>
      <c r="D37" s="31" t="s">
        <v>61</v>
      </c>
      <c r="E37" s="31"/>
      <c r="F37" s="32"/>
    </row>
    <row r="38" spans="1:10" ht="32.1" customHeight="1" x14ac:dyDescent="0.25">
      <c r="A38" s="104" t="str">
        <f>'Záv. zpráva kompletní CRP 2023'!A38</f>
        <v>Uskutečněné vnitřní průzkumy v oblasti implementace, angažovanosti a kurikula</v>
      </c>
      <c r="B38" s="31"/>
      <c r="C38" s="32"/>
      <c r="D38" s="112" t="s">
        <v>63</v>
      </c>
      <c r="E38" s="113"/>
      <c r="F38" s="114"/>
    </row>
    <row r="39" spans="1:10" ht="35.1" customHeight="1" x14ac:dyDescent="0.25">
      <c r="A39" s="104" t="str">
        <f>'Záv. zpráva kompletní CRP 2023'!A39</f>
        <v>Dostupné on‐line prezentace výstupů projektu</v>
      </c>
      <c r="B39" s="31"/>
      <c r="C39" s="32"/>
      <c r="D39" s="31" t="s">
        <v>143</v>
      </c>
      <c r="E39" s="31"/>
      <c r="F39" s="32"/>
    </row>
    <row r="40" spans="1:10" ht="39" customHeight="1" x14ac:dyDescent="0.25">
      <c r="A40" s="104" t="str">
        <f>'Záv. zpráva kompletní CRP 2023'!A44</f>
        <v>Kontrolní schůzky pro monitoring a řízení postupu</v>
      </c>
      <c r="B40" s="31"/>
      <c r="C40" s="32"/>
      <c r="D40" s="104" t="s">
        <v>144</v>
      </c>
      <c r="E40" s="31"/>
      <c r="F40" s="32"/>
    </row>
    <row r="41" spans="1:10" ht="42.95" customHeight="1" x14ac:dyDescent="0.25">
      <c r="A41" s="104" t="str">
        <f>'Záv. zpráva kompletní CRP 2023'!A45</f>
        <v>Vytvoření funkčního sdíleného úložiště s výstupy projektu přístupné všem zúčastněným VVŠ</v>
      </c>
      <c r="B41" s="31"/>
      <c r="C41" s="32"/>
      <c r="D41" s="31" t="str">
        <f>'Záv. zpráva kompletní CRP 2023'!D45</f>
        <v>Výstup byl splněn v plném rozsahu prostřednictvím funkční skupiny "CRP UNILEAD 2022, 2023" v MS Teams</v>
      </c>
      <c r="E41" s="31"/>
      <c r="F41" s="32"/>
    </row>
    <row r="42" spans="1:10" x14ac:dyDescent="0.25">
      <c r="A42" s="51"/>
      <c r="B42" s="52"/>
      <c r="C42" s="52"/>
      <c r="D42" s="52"/>
      <c r="E42" s="52"/>
      <c r="F42" s="53"/>
    </row>
    <row r="43" spans="1:10" ht="33.75" customHeight="1" x14ac:dyDescent="0.25">
      <c r="A43" s="5" t="s">
        <v>74</v>
      </c>
      <c r="B43" s="66" t="s">
        <v>75</v>
      </c>
      <c r="C43" s="67"/>
      <c r="D43" s="67"/>
      <c r="E43" s="67"/>
      <c r="F43" s="68"/>
    </row>
    <row r="44" spans="1:10" ht="45" customHeight="1" x14ac:dyDescent="0.25">
      <c r="A44" s="5" t="s">
        <v>76</v>
      </c>
      <c r="B44" s="66" t="s">
        <v>77</v>
      </c>
      <c r="C44" s="68"/>
      <c r="D44" s="66" t="s">
        <v>78</v>
      </c>
      <c r="E44" s="67"/>
      <c r="F44" s="68"/>
      <c r="J44" s="8"/>
    </row>
    <row r="45" spans="1:10" ht="78.75" customHeight="1" x14ac:dyDescent="0.25">
      <c r="A45" s="9" t="s">
        <v>79</v>
      </c>
      <c r="B45" s="43" t="s">
        <v>80</v>
      </c>
      <c r="C45" s="45"/>
      <c r="D45" s="43" t="s">
        <v>145</v>
      </c>
      <c r="E45" s="44"/>
      <c r="F45" s="45"/>
    </row>
    <row r="46" spans="1:10" x14ac:dyDescent="0.25">
      <c r="A46" s="51"/>
      <c r="B46" s="52"/>
      <c r="C46" s="52"/>
      <c r="D46" s="52"/>
      <c r="E46" s="52"/>
      <c r="F46" s="53"/>
    </row>
    <row r="47" spans="1:10" ht="46.5" customHeight="1" x14ac:dyDescent="0.25">
      <c r="A47" s="5" t="s">
        <v>85</v>
      </c>
      <c r="B47" s="66" t="s">
        <v>86</v>
      </c>
      <c r="C47" s="67"/>
      <c r="D47" s="67"/>
      <c r="E47" s="67"/>
      <c r="F47" s="68"/>
    </row>
    <row r="48" spans="1:10" ht="33.75" customHeight="1" x14ac:dyDescent="0.25">
      <c r="A48" s="2"/>
      <c r="B48" s="9" t="s">
        <v>87</v>
      </c>
      <c r="C48" s="66" t="s">
        <v>88</v>
      </c>
      <c r="D48" s="68"/>
      <c r="E48" s="66" t="s">
        <v>89</v>
      </c>
      <c r="F48" s="68"/>
    </row>
    <row r="49" spans="1:6" ht="54.95" customHeight="1" x14ac:dyDescent="0.25">
      <c r="A49" s="4" t="str">
        <f>'Záv. zpráva kompletní CRP 2023'!A54</f>
        <v>x</v>
      </c>
      <c r="B49" s="25" t="str">
        <f>'Záv. zpráva kompletní CRP 2023'!B54</f>
        <v>x</v>
      </c>
      <c r="C49" s="43" t="str">
        <f>'Záv. zpráva kompletní CRP 2023'!C54</f>
        <v>x</v>
      </c>
      <c r="D49" s="45"/>
      <c r="E49" s="43" t="str">
        <f>'Záv. zpráva kompletní CRP 2023'!E54</f>
        <v>x</v>
      </c>
      <c r="F49" s="45"/>
    </row>
    <row r="50" spans="1:6" x14ac:dyDescent="0.25">
      <c r="A50" s="51"/>
      <c r="B50" s="52"/>
      <c r="C50" s="52"/>
      <c r="D50" s="52"/>
      <c r="E50" s="52"/>
      <c r="F50" s="53"/>
    </row>
    <row r="51" spans="1:6" ht="15" customHeight="1" x14ac:dyDescent="0.25">
      <c r="A51" s="78" t="s">
        <v>91</v>
      </c>
      <c r="B51" s="79"/>
      <c r="C51" s="79"/>
      <c r="D51" s="79"/>
      <c r="E51" s="79"/>
      <c r="F51" s="80"/>
    </row>
    <row r="52" spans="1:6" ht="38.25" x14ac:dyDescent="0.25">
      <c r="A52" s="3"/>
      <c r="B52" s="3"/>
      <c r="C52" s="9" t="s">
        <v>92</v>
      </c>
      <c r="D52" s="9" t="s">
        <v>93</v>
      </c>
      <c r="E52" s="17" t="s">
        <v>94</v>
      </c>
      <c r="F52" s="15" t="s">
        <v>95</v>
      </c>
    </row>
    <row r="53" spans="1:6" ht="31.5" x14ac:dyDescent="0.25">
      <c r="A53" s="12" t="s">
        <v>79</v>
      </c>
      <c r="B53" s="6" t="s">
        <v>96</v>
      </c>
      <c r="C53" s="14">
        <f>SUM(C54:C56)</f>
        <v>0</v>
      </c>
      <c r="D53" s="14">
        <f>SUM(D54:D56)</f>
        <v>0</v>
      </c>
      <c r="E53" s="14">
        <f>D53-C53</f>
        <v>0</v>
      </c>
      <c r="F53" s="18">
        <f>E53/C$69</f>
        <v>0</v>
      </c>
    </row>
    <row r="54" spans="1:6" ht="25.5" x14ac:dyDescent="0.25">
      <c r="A54" s="10" t="s">
        <v>97</v>
      </c>
      <c r="B54" s="4" t="s">
        <v>98</v>
      </c>
      <c r="C54" s="13">
        <v>0</v>
      </c>
      <c r="D54" s="13">
        <v>0</v>
      </c>
      <c r="E54" s="14">
        <f t="shared" ref="E54:E56" si="0">D54-C54</f>
        <v>0</v>
      </c>
      <c r="F54" s="18">
        <f>E54/C$69</f>
        <v>0</v>
      </c>
    </row>
    <row r="55" spans="1:6" ht="25.5" x14ac:dyDescent="0.25">
      <c r="A55" s="10" t="s">
        <v>99</v>
      </c>
      <c r="B55" s="4" t="s">
        <v>100</v>
      </c>
      <c r="C55" s="13">
        <v>0</v>
      </c>
      <c r="D55" s="13">
        <v>0</v>
      </c>
      <c r="E55" s="14">
        <f t="shared" si="0"/>
        <v>0</v>
      </c>
      <c r="F55" s="18">
        <f>E55/C$69</f>
        <v>0</v>
      </c>
    </row>
    <row r="56" spans="1:6" x14ac:dyDescent="0.25">
      <c r="A56" s="10" t="s">
        <v>101</v>
      </c>
      <c r="B56" s="4" t="s">
        <v>102</v>
      </c>
      <c r="C56" s="13">
        <v>0</v>
      </c>
      <c r="D56" s="13">
        <v>0</v>
      </c>
      <c r="E56" s="14">
        <f t="shared" si="0"/>
        <v>0</v>
      </c>
      <c r="F56" s="18">
        <f>E56/C$69</f>
        <v>0</v>
      </c>
    </row>
    <row r="57" spans="1:6" x14ac:dyDescent="0.25">
      <c r="A57" s="51"/>
      <c r="B57" s="52"/>
      <c r="C57" s="52"/>
      <c r="D57" s="52"/>
      <c r="E57" s="52"/>
      <c r="F57" s="53"/>
    </row>
    <row r="58" spans="1:6" ht="31.5" x14ac:dyDescent="0.25">
      <c r="A58" s="12" t="s">
        <v>82</v>
      </c>
      <c r="B58" s="6" t="s">
        <v>103</v>
      </c>
      <c r="C58" s="14">
        <f>SUM(C60:C67)</f>
        <v>1009</v>
      </c>
      <c r="D58" s="14">
        <f>SUM(D60:D67)</f>
        <v>1009</v>
      </c>
      <c r="E58" s="14">
        <f>D58-C58</f>
        <v>0</v>
      </c>
      <c r="F58" s="18">
        <f>E58/C$69</f>
        <v>0</v>
      </c>
    </row>
    <row r="59" spans="1:6" ht="15.75" x14ac:dyDescent="0.25">
      <c r="A59" s="11"/>
      <c r="B59" s="19" t="s">
        <v>104</v>
      </c>
      <c r="C59" s="20"/>
      <c r="D59" s="20"/>
      <c r="E59" s="20"/>
      <c r="F59" s="21"/>
    </row>
    <row r="60" spans="1:6" x14ac:dyDescent="0.25">
      <c r="A60" s="10" t="s">
        <v>105</v>
      </c>
      <c r="B60" s="4" t="s">
        <v>106</v>
      </c>
      <c r="C60" s="13">
        <v>470</v>
      </c>
      <c r="D60" s="13">
        <v>507</v>
      </c>
      <c r="E60" s="14">
        <f>SUM(D60-C60)</f>
        <v>37</v>
      </c>
      <c r="F60" s="18">
        <f>E60/C$69</f>
        <v>3.6669970267591674E-2</v>
      </c>
    </row>
    <row r="61" spans="1:6" ht="102" x14ac:dyDescent="0.25">
      <c r="A61" s="10" t="s">
        <v>107</v>
      </c>
      <c r="B61" s="4" t="s">
        <v>146</v>
      </c>
      <c r="C61" s="13">
        <v>50</v>
      </c>
      <c r="D61" s="13">
        <v>0</v>
      </c>
      <c r="E61" s="14">
        <f t="shared" ref="E61:E62" si="1">SUM(D61-C61)</f>
        <v>-50</v>
      </c>
      <c r="F61" s="18">
        <f>E61/C$69</f>
        <v>-4.9554013875123884E-2</v>
      </c>
    </row>
    <row r="62" spans="1:6" ht="63.75" x14ac:dyDescent="0.25">
      <c r="A62" s="10" t="s">
        <v>109</v>
      </c>
      <c r="B62" s="4" t="s">
        <v>110</v>
      </c>
      <c r="C62" s="13">
        <v>164</v>
      </c>
      <c r="D62" s="13">
        <v>176</v>
      </c>
      <c r="E62" s="14">
        <f t="shared" si="1"/>
        <v>12</v>
      </c>
      <c r="F62" s="18">
        <f>E62/C$69</f>
        <v>1.1892963330029732E-2</v>
      </c>
    </row>
    <row r="63" spans="1:6" ht="15.75" x14ac:dyDescent="0.25">
      <c r="A63" s="2"/>
      <c r="B63" s="19" t="s">
        <v>111</v>
      </c>
      <c r="C63" s="20"/>
      <c r="D63" s="20"/>
      <c r="E63" s="20"/>
      <c r="F63" s="21"/>
    </row>
    <row r="64" spans="1:6" ht="25.5" x14ac:dyDescent="0.25">
      <c r="A64" s="10" t="s">
        <v>112</v>
      </c>
      <c r="B64" s="4" t="s">
        <v>113</v>
      </c>
      <c r="C64" s="13">
        <v>75</v>
      </c>
      <c r="D64" s="13">
        <v>0</v>
      </c>
      <c r="E64" s="14">
        <f>SUM(D64-C64)</f>
        <v>-75</v>
      </c>
      <c r="F64" s="18">
        <f>E64/C$69</f>
        <v>-7.4331020812685833E-2</v>
      </c>
    </row>
    <row r="65" spans="1:6" x14ac:dyDescent="0.25">
      <c r="A65" s="10" t="s">
        <v>114</v>
      </c>
      <c r="B65" s="4" t="s">
        <v>115</v>
      </c>
      <c r="C65" s="13">
        <v>150</v>
      </c>
      <c r="D65" s="13">
        <v>311</v>
      </c>
      <c r="E65" s="14">
        <f t="shared" ref="E65:E67" si="2">SUM(D65-C65)</f>
        <v>161</v>
      </c>
      <c r="F65" s="18">
        <f>E65/C$69</f>
        <v>0.1595639246778989</v>
      </c>
    </row>
    <row r="66" spans="1:6" x14ac:dyDescent="0.25">
      <c r="A66" s="10" t="s">
        <v>116</v>
      </c>
      <c r="B66" s="4" t="s">
        <v>117</v>
      </c>
      <c r="C66" s="13">
        <v>50</v>
      </c>
      <c r="D66" s="13">
        <v>15</v>
      </c>
      <c r="E66" s="14">
        <f t="shared" si="2"/>
        <v>-35</v>
      </c>
      <c r="F66" s="18">
        <f>E66/C$69</f>
        <v>-3.4687809712586719E-2</v>
      </c>
    </row>
    <row r="67" spans="1:6" x14ac:dyDescent="0.25">
      <c r="A67" s="10" t="s">
        <v>118</v>
      </c>
      <c r="B67" s="4" t="s">
        <v>119</v>
      </c>
      <c r="C67" s="13">
        <v>50</v>
      </c>
      <c r="D67" s="13">
        <v>0</v>
      </c>
      <c r="E67" s="14">
        <f t="shared" si="2"/>
        <v>-50</v>
      </c>
      <c r="F67" s="18">
        <f>E67/C$69</f>
        <v>-4.9554013875123884E-2</v>
      </c>
    </row>
    <row r="68" spans="1:6" x14ac:dyDescent="0.25">
      <c r="A68" s="51"/>
      <c r="B68" s="52"/>
      <c r="C68" s="52"/>
      <c r="D68" s="52"/>
      <c r="E68" s="52"/>
      <c r="F68" s="53"/>
    </row>
    <row r="69" spans="1:6" ht="31.5" x14ac:dyDescent="0.25">
      <c r="A69" s="12" t="s">
        <v>120</v>
      </c>
      <c r="B69" s="6" t="s">
        <v>121</v>
      </c>
      <c r="C69" s="13">
        <f>SUM(C58,C53)</f>
        <v>1009</v>
      </c>
      <c r="D69" s="14">
        <f>SUM(D58,D53,)</f>
        <v>1009</v>
      </c>
      <c r="E69" s="14">
        <f>D69-C69</f>
        <v>0</v>
      </c>
      <c r="F69" s="18">
        <f>E69/C$69</f>
        <v>0</v>
      </c>
    </row>
    <row r="70" spans="1:6" x14ac:dyDescent="0.25">
      <c r="A70" s="51"/>
      <c r="B70" s="52"/>
      <c r="C70" s="52"/>
      <c r="D70" s="52"/>
      <c r="E70" s="52"/>
      <c r="F70" s="53"/>
    </row>
    <row r="71" spans="1:6" ht="15" customHeight="1" x14ac:dyDescent="0.25">
      <c r="A71" s="78" t="s">
        <v>122</v>
      </c>
      <c r="B71" s="79"/>
      <c r="C71" s="79"/>
      <c r="D71" s="79"/>
      <c r="E71" s="79"/>
      <c r="F71" s="80"/>
    </row>
    <row r="72" spans="1:6" ht="25.5" x14ac:dyDescent="0.25">
      <c r="A72" s="9" t="s">
        <v>123</v>
      </c>
      <c r="B72" s="66" t="s">
        <v>124</v>
      </c>
      <c r="C72" s="67"/>
      <c r="D72" s="68"/>
      <c r="E72" s="66" t="s">
        <v>125</v>
      </c>
      <c r="F72" s="68"/>
    </row>
    <row r="73" spans="1:6" ht="69.95" customHeight="1" x14ac:dyDescent="0.25">
      <c r="A73" s="11" t="s">
        <v>105</v>
      </c>
      <c r="B73" s="115" t="str">
        <f>'Záv. zpráva kompletní CRP 2023'!B78</f>
        <v>Mzdy (včetně pohyblivých složek) - odměny za aktivní účast na jednáních, odměny za práci na přípravě podkladových materiálů a materiálů pro sdílení dobré praxe, práce na technické a organizační stránce projektu, odměny za práci související s realizací projektu, vyhodnocení podkladů a souvisejících dokumentů</v>
      </c>
      <c r="C73" s="31"/>
      <c r="D73" s="32"/>
      <c r="E73" s="43">
        <v>507</v>
      </c>
      <c r="F73" s="45"/>
    </row>
    <row r="74" spans="1:6" ht="48" customHeight="1" x14ac:dyDescent="0.25">
      <c r="A74" s="11" t="s">
        <v>109</v>
      </c>
      <c r="B74" s="115" t="str">
        <f>'Záv. zpráva kompletní CRP 2023'!B80</f>
        <v>Zákonné odvody z osobních nákladů, vč. sociálního fondu související s
položkami 2.1 a 2.2</v>
      </c>
      <c r="C74" s="31"/>
      <c r="D74" s="32"/>
      <c r="E74" s="43">
        <v>176</v>
      </c>
      <c r="F74" s="45"/>
    </row>
    <row r="75" spans="1:6" ht="81.599999999999994" customHeight="1" x14ac:dyDescent="0.25">
      <c r="A75" s="11" t="s">
        <v>114</v>
      </c>
      <c r="B75" s="115" t="str">
        <f>'Záv. zpráva kompletní CRP 2023'!B82</f>
        <v xml:space="preserve">Služby související s organizačním a obsahovým zajištěním interních školení,
workshopů, konference a dalších odborných jednání plánovaných v rámci
realizace projektu (např. poplatky a pronájem prostor a technického
zabezpečení, IT služby, občerstvení), náklady na poradenství a konzultace
externích odborníků, služby související s prezentací výstupů projektu </v>
      </c>
      <c r="C75" s="31"/>
      <c r="D75" s="32"/>
      <c r="E75" s="43">
        <v>311</v>
      </c>
      <c r="F75" s="45"/>
    </row>
    <row r="76" spans="1:6" ht="41.1" customHeight="1" x14ac:dyDescent="0.25">
      <c r="A76" s="11" t="s">
        <v>116</v>
      </c>
      <c r="B76" s="115" t="str">
        <f>'Záv. zpráva kompletní CRP 2023'!B83</f>
        <v>Cestovní náhrady (cestovné, stravné) na služební cesty související s účastí na
workshopech a společných odborných jednáních</v>
      </c>
      <c r="C76" s="31"/>
      <c r="D76" s="32"/>
      <c r="E76" s="43">
        <v>15</v>
      </c>
      <c r="F76" s="45"/>
    </row>
    <row r="77" spans="1:6" x14ac:dyDescent="0.25">
      <c r="A77" s="16"/>
      <c r="B77" s="16"/>
      <c r="C77" s="16"/>
      <c r="D77" s="16"/>
      <c r="E77" s="16"/>
      <c r="F77" s="16"/>
    </row>
    <row r="78" spans="1:6" x14ac:dyDescent="0.25">
      <c r="A78" s="65" t="s">
        <v>133</v>
      </c>
      <c r="B78" s="65"/>
      <c r="C78" s="65"/>
      <c r="D78" s="65"/>
      <c r="E78" s="65"/>
      <c r="F78" s="65"/>
    </row>
    <row r="79" spans="1:6" x14ac:dyDescent="0.25">
      <c r="A79" s="65" t="s">
        <v>134</v>
      </c>
      <c r="B79" s="65"/>
      <c r="C79" s="65"/>
      <c r="D79" s="65"/>
      <c r="E79" s="65"/>
      <c r="F79" s="65"/>
    </row>
  </sheetData>
  <mergeCells count="96">
    <mergeCell ref="A46:F46"/>
    <mergeCell ref="B47:F47"/>
    <mergeCell ref="C48:D48"/>
    <mergeCell ref="E48:F48"/>
    <mergeCell ref="B73:D73"/>
    <mergeCell ref="B74:D74"/>
    <mergeCell ref="B76:D76"/>
    <mergeCell ref="E73:F73"/>
    <mergeCell ref="E74:F74"/>
    <mergeCell ref="E76:F76"/>
    <mergeCell ref="B75:D75"/>
    <mergeCell ref="E75:F75"/>
    <mergeCell ref="B45:C45"/>
    <mergeCell ref="D45:F45"/>
    <mergeCell ref="A38:C38"/>
    <mergeCell ref="D38:F38"/>
    <mergeCell ref="A79:F79"/>
    <mergeCell ref="A78:F78"/>
    <mergeCell ref="A68:F68"/>
    <mergeCell ref="A70:F70"/>
    <mergeCell ref="A71:F71"/>
    <mergeCell ref="B72:D72"/>
    <mergeCell ref="E72:F72"/>
    <mergeCell ref="A51:F51"/>
    <mergeCell ref="C49:D49"/>
    <mergeCell ref="E49:F49"/>
    <mergeCell ref="A50:F50"/>
    <mergeCell ref="A57:F57"/>
    <mergeCell ref="B44:C44"/>
    <mergeCell ref="D44:F44"/>
    <mergeCell ref="A25:F25"/>
    <mergeCell ref="B26:F26"/>
    <mergeCell ref="A42:F42"/>
    <mergeCell ref="B43:F43"/>
    <mergeCell ref="A27:C27"/>
    <mergeCell ref="D27:F27"/>
    <mergeCell ref="A40:C40"/>
    <mergeCell ref="D30:F30"/>
    <mergeCell ref="D32:F32"/>
    <mergeCell ref="D33:F33"/>
    <mergeCell ref="D40:F40"/>
    <mergeCell ref="A41:C41"/>
    <mergeCell ref="D34:F34"/>
    <mergeCell ref="D35:F35"/>
    <mergeCell ref="D41:F41"/>
    <mergeCell ref="D37:F37"/>
    <mergeCell ref="D39:F39"/>
    <mergeCell ref="A37:C37"/>
    <mergeCell ref="A39:C39"/>
    <mergeCell ref="A24:C24"/>
    <mergeCell ref="B19:C19"/>
    <mergeCell ref="D19:F19"/>
    <mergeCell ref="B20:C20"/>
    <mergeCell ref="D20:F20"/>
    <mergeCell ref="A21:F21"/>
    <mergeCell ref="A22:F22"/>
    <mergeCell ref="B23:F23"/>
    <mergeCell ref="D24:F24"/>
    <mergeCell ref="B16:C16"/>
    <mergeCell ref="D16:F16"/>
    <mergeCell ref="B17:C17"/>
    <mergeCell ref="D17:F17"/>
    <mergeCell ref="B18:C18"/>
    <mergeCell ref="D18:F18"/>
    <mergeCell ref="A13:F13"/>
    <mergeCell ref="A14:F14"/>
    <mergeCell ref="B15:C15"/>
    <mergeCell ref="D15:F15"/>
    <mergeCell ref="B9:C9"/>
    <mergeCell ref="D9:F9"/>
    <mergeCell ref="C10:D10"/>
    <mergeCell ref="E10:F10"/>
    <mergeCell ref="C11:D11"/>
    <mergeCell ref="E11:F11"/>
    <mergeCell ref="C12:D12"/>
    <mergeCell ref="E12:F12"/>
    <mergeCell ref="A6:A8"/>
    <mergeCell ref="B6:F8"/>
    <mergeCell ref="B1:F1"/>
    <mergeCell ref="A2:F2"/>
    <mergeCell ref="A3:F3"/>
    <mergeCell ref="B4:F4"/>
    <mergeCell ref="B5:F5"/>
    <mergeCell ref="A36:C36"/>
    <mergeCell ref="D28:F28"/>
    <mergeCell ref="D29:F29"/>
    <mergeCell ref="D31:F31"/>
    <mergeCell ref="A28:C28"/>
    <mergeCell ref="A29:C29"/>
    <mergeCell ref="A30:C30"/>
    <mergeCell ref="A31:C31"/>
    <mergeCell ref="A32:C32"/>
    <mergeCell ref="A33:C33"/>
    <mergeCell ref="A34:C34"/>
    <mergeCell ref="A35:C35"/>
    <mergeCell ref="D36:F36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78" orientation="portrait" r:id="rId1"/>
  <rowBreaks count="1" manualBreakCount="1">
    <brk id="50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36E60-7BC3-43DD-8F37-1F9B377D87F7}">
  <sheetPr>
    <tabColor rgb="FFFFC000"/>
  </sheetPr>
  <dimension ref="A1:J82"/>
  <sheetViews>
    <sheetView tabSelected="1" view="pageBreakPreview" zoomScaleNormal="100" zoomScaleSheetLayoutView="100" workbookViewId="0">
      <selection activeCell="B45" sqref="B45:C45"/>
    </sheetView>
  </sheetViews>
  <sheetFormatPr defaultRowHeight="15" x14ac:dyDescent="0.25"/>
  <cols>
    <col min="1" max="1" width="17.7109375" customWidth="1"/>
    <col min="2" max="2" width="29" customWidth="1"/>
    <col min="3" max="3" width="16.85546875" customWidth="1"/>
    <col min="4" max="4" width="17.7109375" customWidth="1"/>
    <col min="5" max="5" width="14" customWidth="1"/>
    <col min="6" max="6" width="14.7109375" customWidth="1"/>
  </cols>
  <sheetData>
    <row r="1" spans="1:6" ht="18.75" x14ac:dyDescent="0.25">
      <c r="A1" s="22" t="s">
        <v>0</v>
      </c>
      <c r="B1" s="78" t="s">
        <v>147</v>
      </c>
      <c r="C1" s="79"/>
      <c r="D1" s="79"/>
      <c r="E1" s="79"/>
      <c r="F1" s="80"/>
    </row>
    <row r="2" spans="1:6" ht="15" customHeight="1" x14ac:dyDescent="0.25">
      <c r="A2" s="82" t="s">
        <v>2</v>
      </c>
      <c r="B2" s="83"/>
      <c r="C2" s="83"/>
      <c r="D2" s="83"/>
      <c r="E2" s="83"/>
      <c r="F2" s="84"/>
    </row>
    <row r="3" spans="1:6" ht="15" customHeight="1" x14ac:dyDescent="0.25">
      <c r="A3" s="82" t="s">
        <v>135</v>
      </c>
      <c r="B3" s="83"/>
      <c r="C3" s="83"/>
      <c r="D3" s="83"/>
      <c r="E3" s="83"/>
      <c r="F3" s="84"/>
    </row>
    <row r="4" spans="1:6" x14ac:dyDescent="0.25">
      <c r="A4" s="7" t="s">
        <v>4</v>
      </c>
      <c r="B4" s="43" t="str">
        <f>'Záv. zpráva kompletní CRP 2023'!B4</f>
        <v>Centralizovaný rozvojový program pro veřejné vysoké školy pro rok 2023</v>
      </c>
      <c r="C4" s="44"/>
      <c r="D4" s="44"/>
      <c r="E4" s="44"/>
      <c r="F4" s="45"/>
    </row>
    <row r="5" spans="1:6" x14ac:dyDescent="0.25">
      <c r="A5" s="5" t="s">
        <v>6</v>
      </c>
      <c r="B5" s="43" t="str">
        <f>'Záv. zpráva kompletní CRP 2023'!B5</f>
        <v>1.b) podpora aktivit pro naplňování udržitelných cílů (Sustainable Development Goals)</v>
      </c>
      <c r="C5" s="44"/>
      <c r="D5" s="44"/>
      <c r="E5" s="44"/>
      <c r="F5" s="45"/>
    </row>
    <row r="6" spans="1:6" x14ac:dyDescent="0.25">
      <c r="A6" s="94" t="s">
        <v>8</v>
      </c>
      <c r="B6" s="85" t="str">
        <f>'Záv. zpráva kompletní CRP 2023'!B6</f>
        <v>Engagement for sustainability - University leaders in SDGs II (UNILEAD II)</v>
      </c>
      <c r="C6" s="86"/>
      <c r="D6" s="86"/>
      <c r="E6" s="86"/>
      <c r="F6" s="87"/>
    </row>
    <row r="7" spans="1:6" x14ac:dyDescent="0.25">
      <c r="A7" s="95"/>
      <c r="B7" s="88"/>
      <c r="C7" s="89"/>
      <c r="D7" s="89"/>
      <c r="E7" s="89"/>
      <c r="F7" s="90"/>
    </row>
    <row r="8" spans="1:6" x14ac:dyDescent="0.25">
      <c r="A8" s="96"/>
      <c r="B8" s="91"/>
      <c r="C8" s="92"/>
      <c r="D8" s="92"/>
      <c r="E8" s="92"/>
      <c r="F8" s="93"/>
    </row>
    <row r="9" spans="1:6" ht="25.5" x14ac:dyDescent="0.25">
      <c r="A9" s="5" t="s">
        <v>10</v>
      </c>
      <c r="B9" s="75" t="str">
        <f>'Záv. zpráva kompletní CRP 2023'!B9</f>
        <v>Od: 1. 1. 2023</v>
      </c>
      <c r="C9" s="77"/>
      <c r="D9" s="75" t="str">
        <f>'Záv. zpráva kompletní CRP 2023'!D9</f>
        <v>Do: 31. 12. 2023</v>
      </c>
      <c r="E9" s="76"/>
      <c r="F9" s="77"/>
    </row>
    <row r="10" spans="1:6" ht="25.5" customHeight="1" x14ac:dyDescent="0.25">
      <c r="A10" s="6" t="s">
        <v>13</v>
      </c>
      <c r="B10" s="5" t="s">
        <v>14</v>
      </c>
      <c r="C10" s="75" t="s">
        <v>136</v>
      </c>
      <c r="D10" s="77"/>
      <c r="E10" s="66" t="s">
        <v>137</v>
      </c>
      <c r="F10" s="68"/>
    </row>
    <row r="11" spans="1:6" x14ac:dyDescent="0.25">
      <c r="A11" s="5" t="s">
        <v>17</v>
      </c>
      <c r="B11" s="24">
        <v>750</v>
      </c>
      <c r="C11" s="110">
        <v>750</v>
      </c>
      <c r="D11" s="111"/>
      <c r="E11" s="54">
        <v>0</v>
      </c>
      <c r="F11" s="55"/>
    </row>
    <row r="12" spans="1:6" x14ac:dyDescent="0.25">
      <c r="A12" s="5" t="s">
        <v>18</v>
      </c>
      <c r="B12" s="29">
        <v>750</v>
      </c>
      <c r="C12" s="117">
        <v>750</v>
      </c>
      <c r="D12" s="118"/>
      <c r="E12" s="54">
        <v>0</v>
      </c>
      <c r="F12" s="55"/>
    </row>
    <row r="13" spans="1:6" x14ac:dyDescent="0.25">
      <c r="A13" s="51"/>
      <c r="B13" s="52"/>
      <c r="C13" s="52"/>
      <c r="D13" s="52"/>
      <c r="E13" s="52"/>
      <c r="F13" s="53"/>
    </row>
    <row r="14" spans="1:6" ht="15.75" x14ac:dyDescent="0.25">
      <c r="A14" s="48" t="s">
        <v>19</v>
      </c>
      <c r="B14" s="49"/>
      <c r="C14" s="49"/>
      <c r="D14" s="49"/>
      <c r="E14" s="49"/>
      <c r="F14" s="50"/>
    </row>
    <row r="15" spans="1:6" x14ac:dyDescent="0.25">
      <c r="A15" s="2"/>
      <c r="B15" s="66" t="s">
        <v>20</v>
      </c>
      <c r="C15" s="68"/>
      <c r="D15" s="66" t="s">
        <v>21</v>
      </c>
      <c r="E15" s="67"/>
      <c r="F15" s="68"/>
    </row>
    <row r="16" spans="1:6" x14ac:dyDescent="0.25">
      <c r="A16" s="5" t="s">
        <v>22</v>
      </c>
      <c r="B16" s="43" t="s">
        <v>148</v>
      </c>
      <c r="C16" s="45"/>
      <c r="D16" s="43" t="s">
        <v>149</v>
      </c>
      <c r="E16" s="44"/>
      <c r="F16" s="45"/>
    </row>
    <row r="17" spans="1:9" ht="14.45" customHeight="1" x14ac:dyDescent="0.25">
      <c r="A17" s="5" t="s">
        <v>0</v>
      </c>
      <c r="B17" s="43" t="s">
        <v>150</v>
      </c>
      <c r="C17" s="44"/>
      <c r="D17" s="44"/>
      <c r="E17" s="44"/>
      <c r="F17" s="45"/>
    </row>
    <row r="18" spans="1:9" ht="68.45" customHeight="1" x14ac:dyDescent="0.25">
      <c r="A18" s="5" t="s">
        <v>25</v>
      </c>
      <c r="B18" s="43" t="s">
        <v>151</v>
      </c>
      <c r="C18" s="44"/>
      <c r="D18" s="44"/>
      <c r="E18" s="44"/>
      <c r="F18" s="45"/>
    </row>
    <row r="19" spans="1:9" x14ac:dyDescent="0.25">
      <c r="A19" s="5" t="s">
        <v>27</v>
      </c>
      <c r="B19" s="119">
        <v>725391382</v>
      </c>
      <c r="C19" s="45"/>
      <c r="D19" s="119">
        <v>602424196</v>
      </c>
      <c r="E19" s="44"/>
      <c r="F19" s="45"/>
    </row>
    <row r="20" spans="1:9" x14ac:dyDescent="0.25">
      <c r="A20" s="5" t="s">
        <v>30</v>
      </c>
      <c r="B20" s="116" t="s">
        <v>152</v>
      </c>
      <c r="C20" s="45"/>
      <c r="D20" s="116" t="s">
        <v>153</v>
      </c>
      <c r="E20" s="44"/>
      <c r="F20" s="45"/>
    </row>
    <row r="21" spans="1:9" x14ac:dyDescent="0.25">
      <c r="A21" s="51"/>
      <c r="B21" s="52"/>
      <c r="C21" s="52"/>
      <c r="D21" s="52"/>
      <c r="E21" s="52"/>
      <c r="F21" s="53"/>
    </row>
    <row r="22" spans="1:9" ht="15" customHeight="1" x14ac:dyDescent="0.25">
      <c r="A22" s="48" t="s">
        <v>33</v>
      </c>
      <c r="B22" s="49"/>
      <c r="C22" s="49"/>
      <c r="D22" s="49"/>
      <c r="E22" s="49"/>
      <c r="F22" s="50"/>
    </row>
    <row r="23" spans="1:9" ht="29.25" customHeight="1" x14ac:dyDescent="0.25">
      <c r="A23" s="5" t="s">
        <v>34</v>
      </c>
      <c r="B23" s="101" t="s">
        <v>35</v>
      </c>
      <c r="C23" s="102"/>
      <c r="D23" s="102"/>
      <c r="E23" s="102"/>
      <c r="F23" s="103"/>
    </row>
    <row r="24" spans="1:9" ht="93" customHeight="1" x14ac:dyDescent="0.25">
      <c r="A24" s="104" t="s">
        <v>36</v>
      </c>
      <c r="B24" s="31"/>
      <c r="C24" s="32"/>
      <c r="D24" s="63" t="s">
        <v>37</v>
      </c>
      <c r="E24" s="63"/>
      <c r="F24" s="64"/>
    </row>
    <row r="25" spans="1:9" x14ac:dyDescent="0.25">
      <c r="A25" s="51"/>
      <c r="B25" s="52"/>
      <c r="C25" s="52"/>
      <c r="D25" s="52"/>
      <c r="E25" s="52"/>
      <c r="F25" s="53"/>
    </row>
    <row r="26" spans="1:9" ht="25.5" x14ac:dyDescent="0.25">
      <c r="A26" s="5" t="s">
        <v>38</v>
      </c>
      <c r="B26" s="75" t="s">
        <v>39</v>
      </c>
      <c r="C26" s="76"/>
      <c r="D26" s="76"/>
      <c r="E26" s="76"/>
      <c r="F26" s="77"/>
      <c r="I26" s="1"/>
    </row>
    <row r="27" spans="1:9" ht="70.5" customHeight="1" x14ac:dyDescent="0.25">
      <c r="A27" s="104" t="str">
        <f>'Záv. zpráva kompletní CRP 2023'!A27</f>
        <v>Úvodní proškolení zástupců VVŠ ve specifické oblasti implementace opatření ve vztahu k SDGs OSN za účasti interních i externích expertů</v>
      </c>
      <c r="B27" s="31"/>
      <c r="C27" s="32"/>
      <c r="D27" s="31" t="str">
        <f>'Záv. zpráva kompletní CRP 2023'!D27</f>
        <v>Výstup byl splněn v plném rozsahu v úvodu projektu dne 17. 2. 2023, proškolení proběhlo hybridně z Olomouce (hostující UPOL), online přes MS Teams, v 8 tematických oblastech s následnou diskuzí</v>
      </c>
      <c r="E27" s="31"/>
      <c r="F27" s="32"/>
    </row>
    <row r="28" spans="1:9" ht="79.5" customHeight="1" x14ac:dyDescent="0.25">
      <c r="A28" s="104" t="str">
        <f>'Záv. zpráva kompletní CRP 2023'!A28</f>
        <v>Interní mapovací workshopy na jednotlivých VVŠ s relevantními aktéry</v>
      </c>
      <c r="B28" s="31"/>
      <c r="C28" s="32"/>
      <c r="D28" s="31" t="str">
        <f>'Záv. zpráva kompletní CRP 2023'!D28</f>
        <v>Výstup byl splněn v plném rozsahu. Na zapojených VVŠ proběhlo mapování stavu řešené problematiky prostřednictvím vyplnění sestavených tematických mapovacích formulářů</v>
      </c>
      <c r="E28" s="31"/>
      <c r="F28" s="32"/>
    </row>
    <row r="29" spans="1:9" ht="43.5" customHeight="1" x14ac:dyDescent="0.25">
      <c r="A29" s="104" t="str">
        <f>'Záv. zpráva kompletní CRP 2023'!A29</f>
        <v>Společný workshop s výstupem vytvořených přehledů stavu řešené problematiky na jednotlivých VVŠ</v>
      </c>
      <c r="B29" s="31"/>
      <c r="C29" s="32"/>
      <c r="D29" s="31" t="str">
        <f>'Záv. zpráva kompletní CRP 2023'!D29</f>
        <v>Výstup byl splněn v plném rozsahu dne 27. 4. 2023, hybridně z Hradce Králové (hostujícíc UHK), online formou přes MS Teams</v>
      </c>
      <c r="E29" s="31"/>
      <c r="F29" s="32"/>
    </row>
    <row r="30" spans="1:9" ht="27" customHeight="1" x14ac:dyDescent="0.25">
      <c r="A30" s="104" t="str">
        <f>'Záv. zpráva kompletní CRP 2023'!A30</f>
        <v>Založení a naplnění funkční on‐line databáze dokumentů s dostupnou best practice</v>
      </c>
      <c r="B30" s="31"/>
      <c r="C30" s="32"/>
      <c r="D30" s="31" t="str">
        <f>'Záv. zpráva kompletní CRP 2023'!D30</f>
        <v>Výstup byl splněn v plném rozsahu. Databáze je přístupná v prostředí MS Teams</v>
      </c>
      <c r="E30" s="31"/>
      <c r="F30" s="32"/>
    </row>
    <row r="31" spans="1:9" ht="26.45" customHeight="1" x14ac:dyDescent="0.25">
      <c r="A31" s="104" t="str">
        <f>'Záv. zpráva kompletní CRP 2023'!A31</f>
        <v>Tematický analytický workshop dle klíčových oblastí za účasti interních i externích expertů</v>
      </c>
      <c r="B31" s="31"/>
      <c r="C31" s="32"/>
      <c r="D31" s="31" t="s">
        <v>138</v>
      </c>
      <c r="E31" s="31"/>
      <c r="F31" s="32"/>
    </row>
    <row r="32" spans="1:9" ht="47.45" customHeight="1" x14ac:dyDescent="0.25">
      <c r="A32" s="104" t="str">
        <f>'Záv. zpráva kompletní CRP 2023'!A32</f>
        <v>Sdílená sada identifikovaných a vyhodnocených best practice pro implementaci doporučení a zvýšení angažovanosti dle specifických interních podmínek VVŠ</v>
      </c>
      <c r="B32" s="31"/>
      <c r="C32" s="32"/>
      <c r="D32" s="104" t="s">
        <v>139</v>
      </c>
      <c r="E32" s="31"/>
      <c r="F32" s="32"/>
    </row>
    <row r="33" spans="1:10" ht="29.1" customHeight="1" x14ac:dyDescent="0.25">
      <c r="A33" s="104" t="str">
        <f>'Záv. zpráva kompletní CRP 2023'!A33</f>
        <v>Tematický workshop k tvorbě strategií dle klíčových oblastí za účasti interních i externích expertů</v>
      </c>
      <c r="B33" s="31"/>
      <c r="C33" s="32"/>
      <c r="D33" s="31" t="s">
        <v>140</v>
      </c>
      <c r="E33" s="31"/>
      <c r="F33" s="32"/>
    </row>
    <row r="34" spans="1:10" ht="44.45" customHeight="1" x14ac:dyDescent="0.25">
      <c r="A34" s="104" t="str">
        <f>'Záv. zpráva kompletní CRP 2023'!A34</f>
        <v>Oponentura návrhů strategií („peer review“)</v>
      </c>
      <c r="B34" s="31"/>
      <c r="C34" s="32"/>
      <c r="D34" s="104" t="s">
        <v>141</v>
      </c>
      <c r="E34" s="31"/>
      <c r="F34" s="32"/>
    </row>
    <row r="35" spans="1:10" ht="45.95" customHeight="1" x14ac:dyDescent="0.25">
      <c r="A35" s="104" t="str">
        <f>'Záv. zpráva kompletní CRP 2023'!A35</f>
        <v>Vytvořená sdílená sada vzorových strategií</v>
      </c>
      <c r="B35" s="31"/>
      <c r="C35" s="32"/>
      <c r="D35" s="104" t="s">
        <v>142</v>
      </c>
      <c r="E35" s="31"/>
      <c r="F35" s="32"/>
    </row>
    <row r="36" spans="1:10" ht="66.95" customHeight="1" x14ac:dyDescent="0.25">
      <c r="A36" s="104" t="str">
        <f>'Záv. zpráva kompletní CRP 2023'!A36</f>
        <v>Uskutečněná společná konference s výstupy projektu</v>
      </c>
      <c r="B36" s="31"/>
      <c r="C36" s="32"/>
      <c r="D36" s="31" t="str">
        <f>'Záv. zpráva kompletní CRP 2023'!D36</f>
        <v>Výstup byl splněn v plném rozsahu. Závěrečná konference proběhla dne 8. 12. 2023 hybridně z Brna, prezenčně a online přes MS Teams prezentovali garanti témat výstupy 5 řešených oblastí udržitelného rozvoje a 3 horizontálních témat</v>
      </c>
      <c r="E36" s="31"/>
      <c r="F36" s="32"/>
    </row>
    <row r="37" spans="1:10" ht="32.1" customHeight="1" x14ac:dyDescent="0.25">
      <c r="A37" s="104" t="str">
        <f>'Záv. zpráva kompletní CRP 2023'!A37</f>
        <v>Uskutečněné komunikační aktivity</v>
      </c>
      <c r="B37" s="31"/>
      <c r="C37" s="32"/>
      <c r="D37" s="31" t="s">
        <v>61</v>
      </c>
      <c r="E37" s="31"/>
      <c r="F37" s="32"/>
    </row>
    <row r="38" spans="1:10" ht="32.1" customHeight="1" x14ac:dyDescent="0.25">
      <c r="A38" s="104" t="str">
        <f>'Záv. zpráva kompletní CRP 2023'!A38</f>
        <v>Uskutečněné vnitřní průzkumy v oblasti implementace, angažovanosti a kurikula</v>
      </c>
      <c r="B38" s="31"/>
      <c r="C38" s="32"/>
      <c r="D38" s="112" t="s">
        <v>63</v>
      </c>
      <c r="E38" s="113"/>
      <c r="F38" s="114"/>
    </row>
    <row r="39" spans="1:10" ht="35.1" customHeight="1" x14ac:dyDescent="0.25">
      <c r="A39" s="104" t="str">
        <f>'Záv. zpráva kompletní CRP 2023'!A39</f>
        <v>Dostupné on‐line prezentace výstupů projektu</v>
      </c>
      <c r="B39" s="31"/>
      <c r="C39" s="32"/>
      <c r="D39" s="31" t="s">
        <v>143</v>
      </c>
      <c r="E39" s="31"/>
      <c r="F39" s="32"/>
    </row>
    <row r="40" spans="1:10" ht="39" customHeight="1" x14ac:dyDescent="0.25">
      <c r="A40" s="104" t="str">
        <f>'Záv. zpráva kompletní CRP 2023'!A44</f>
        <v>Kontrolní schůzky pro monitoring a řízení postupu</v>
      </c>
      <c r="B40" s="31"/>
      <c r="C40" s="32"/>
      <c r="D40" s="104" t="s">
        <v>144</v>
      </c>
      <c r="E40" s="31"/>
      <c r="F40" s="32"/>
    </row>
    <row r="41" spans="1:10" ht="42.95" customHeight="1" x14ac:dyDescent="0.25">
      <c r="A41" s="104" t="str">
        <f>'Záv. zpráva kompletní CRP 2023'!A45</f>
        <v>Vytvoření funkčního sdíleného úložiště s výstupy projektu přístupné všem zúčastněným VVŠ</v>
      </c>
      <c r="B41" s="31"/>
      <c r="C41" s="32"/>
      <c r="D41" s="31" t="str">
        <f>'Záv. zpráva kompletní CRP 2023'!D45</f>
        <v>Výstup byl splněn v plném rozsahu prostřednictvím funkční skupiny "CRP UNILEAD 2022, 2023" v MS Teams</v>
      </c>
      <c r="E41" s="31"/>
      <c r="F41" s="32"/>
    </row>
    <row r="42" spans="1:10" x14ac:dyDescent="0.25">
      <c r="A42" s="51"/>
      <c r="B42" s="52"/>
      <c r="C42" s="52"/>
      <c r="D42" s="52"/>
      <c r="E42" s="52"/>
      <c r="F42" s="53"/>
    </row>
    <row r="43" spans="1:10" ht="33.75" customHeight="1" x14ac:dyDescent="0.25">
      <c r="A43" s="5" t="s">
        <v>74</v>
      </c>
      <c r="B43" s="66" t="s">
        <v>75</v>
      </c>
      <c r="C43" s="67"/>
      <c r="D43" s="67"/>
      <c r="E43" s="67"/>
      <c r="F43" s="68"/>
    </row>
    <row r="44" spans="1:10" ht="45" customHeight="1" x14ac:dyDescent="0.25">
      <c r="A44" s="5" t="s">
        <v>76</v>
      </c>
      <c r="B44" s="66" t="s">
        <v>77</v>
      </c>
      <c r="C44" s="68"/>
      <c r="D44" s="66" t="s">
        <v>78</v>
      </c>
      <c r="E44" s="67"/>
      <c r="F44" s="68"/>
      <c r="J44" s="8"/>
    </row>
    <row r="45" spans="1:10" ht="113.25" customHeight="1" x14ac:dyDescent="0.25">
      <c r="A45" s="9" t="s">
        <v>79</v>
      </c>
      <c r="B45" s="105" t="s">
        <v>80</v>
      </c>
      <c r="C45" s="107"/>
      <c r="D45" s="105" t="s">
        <v>154</v>
      </c>
      <c r="E45" s="106"/>
      <c r="F45" s="107"/>
    </row>
    <row r="46" spans="1:10" x14ac:dyDescent="0.25">
      <c r="A46" s="51"/>
      <c r="B46" s="52"/>
      <c r="C46" s="52"/>
      <c r="D46" s="52"/>
      <c r="E46" s="52"/>
      <c r="F46" s="53"/>
    </row>
    <row r="47" spans="1:10" ht="46.5" customHeight="1" x14ac:dyDescent="0.25">
      <c r="A47" s="5" t="s">
        <v>85</v>
      </c>
      <c r="B47" s="66" t="s">
        <v>86</v>
      </c>
      <c r="C47" s="67"/>
      <c r="D47" s="67"/>
      <c r="E47" s="67"/>
      <c r="F47" s="68"/>
    </row>
    <row r="48" spans="1:10" ht="33.75" customHeight="1" x14ac:dyDescent="0.25">
      <c r="A48" s="2"/>
      <c r="B48" s="9" t="s">
        <v>87</v>
      </c>
      <c r="C48" s="66" t="s">
        <v>88</v>
      </c>
      <c r="D48" s="68"/>
      <c r="E48" s="66" t="s">
        <v>89</v>
      </c>
      <c r="F48" s="68"/>
    </row>
    <row r="49" spans="1:6" ht="54.95" customHeight="1" x14ac:dyDescent="0.25">
      <c r="A49" s="4" t="str">
        <f>'Záv. zpráva kompletní CRP 2023'!A54</f>
        <v>x</v>
      </c>
      <c r="B49" s="25" t="str">
        <f>'Záv. zpráva kompletní CRP 2023'!B54</f>
        <v>x</v>
      </c>
      <c r="C49" s="43" t="str">
        <f>'Záv. zpráva kompletní CRP 2023'!C54</f>
        <v>x</v>
      </c>
      <c r="D49" s="45"/>
      <c r="E49" s="43" t="str">
        <f>'Záv. zpráva kompletní CRP 2023'!E54</f>
        <v>x</v>
      </c>
      <c r="F49" s="45"/>
    </row>
    <row r="50" spans="1:6" x14ac:dyDescent="0.25">
      <c r="A50" s="51"/>
      <c r="B50" s="52"/>
      <c r="C50" s="52"/>
      <c r="D50" s="52"/>
      <c r="E50" s="52"/>
      <c r="F50" s="53"/>
    </row>
    <row r="51" spans="1:6" ht="15" customHeight="1" x14ac:dyDescent="0.25">
      <c r="A51" s="78" t="s">
        <v>91</v>
      </c>
      <c r="B51" s="79"/>
      <c r="C51" s="79"/>
      <c r="D51" s="79"/>
      <c r="E51" s="79"/>
      <c r="F51" s="80"/>
    </row>
    <row r="52" spans="1:6" ht="38.25" x14ac:dyDescent="0.25">
      <c r="A52" s="3"/>
      <c r="B52" s="3"/>
      <c r="C52" s="9" t="s">
        <v>92</v>
      </c>
      <c r="D52" s="9" t="s">
        <v>93</v>
      </c>
      <c r="E52" s="17" t="s">
        <v>94</v>
      </c>
      <c r="F52" s="15" t="s">
        <v>95</v>
      </c>
    </row>
    <row r="53" spans="1:6" ht="31.5" x14ac:dyDescent="0.25">
      <c r="A53" s="12" t="s">
        <v>79</v>
      </c>
      <c r="B53" s="6" t="s">
        <v>96</v>
      </c>
      <c r="C53" s="14">
        <f>SUM(C54:C56)</f>
        <v>0</v>
      </c>
      <c r="D53" s="14">
        <f>SUM(D54:D56)</f>
        <v>0</v>
      </c>
      <c r="E53" s="14">
        <f>D53-C53</f>
        <v>0</v>
      </c>
      <c r="F53" s="18">
        <f>E53/C$69</f>
        <v>0</v>
      </c>
    </row>
    <row r="54" spans="1:6" ht="25.5" x14ac:dyDescent="0.25">
      <c r="A54" s="10" t="s">
        <v>97</v>
      </c>
      <c r="B54" s="4" t="s">
        <v>98</v>
      </c>
      <c r="C54" s="13">
        <v>0</v>
      </c>
      <c r="D54" s="13">
        <v>0</v>
      </c>
      <c r="E54" s="14">
        <f t="shared" ref="E54:E56" si="0">D54-C54</f>
        <v>0</v>
      </c>
      <c r="F54" s="18">
        <f>E54/C$69</f>
        <v>0</v>
      </c>
    </row>
    <row r="55" spans="1:6" ht="25.5" x14ac:dyDescent="0.25">
      <c r="A55" s="10" t="s">
        <v>99</v>
      </c>
      <c r="B55" s="4" t="s">
        <v>100</v>
      </c>
      <c r="C55" s="13">
        <v>0</v>
      </c>
      <c r="D55" s="13">
        <v>0</v>
      </c>
      <c r="E55" s="14">
        <f t="shared" si="0"/>
        <v>0</v>
      </c>
      <c r="F55" s="18">
        <f>E55/C$69</f>
        <v>0</v>
      </c>
    </row>
    <row r="56" spans="1:6" x14ac:dyDescent="0.25">
      <c r="A56" s="10" t="s">
        <v>101</v>
      </c>
      <c r="B56" s="4" t="s">
        <v>102</v>
      </c>
      <c r="C56" s="13">
        <v>0</v>
      </c>
      <c r="D56" s="13">
        <v>0</v>
      </c>
      <c r="E56" s="14">
        <f t="shared" si="0"/>
        <v>0</v>
      </c>
      <c r="F56" s="18">
        <f>E56/C$69</f>
        <v>0</v>
      </c>
    </row>
    <row r="57" spans="1:6" x14ac:dyDescent="0.25">
      <c r="A57" s="51"/>
      <c r="B57" s="52"/>
      <c r="C57" s="52"/>
      <c r="D57" s="52"/>
      <c r="E57" s="52"/>
      <c r="F57" s="53"/>
    </row>
    <row r="58" spans="1:6" ht="31.5" x14ac:dyDescent="0.25">
      <c r="A58" s="12" t="s">
        <v>82</v>
      </c>
      <c r="B58" s="6" t="s">
        <v>103</v>
      </c>
      <c r="C58" s="14">
        <f>SUM(C60:C67)</f>
        <v>750</v>
      </c>
      <c r="D58" s="14">
        <f>SUM(D60:D67)</f>
        <v>749.99899999999991</v>
      </c>
      <c r="E58" s="14">
        <f>D58-C58</f>
        <v>-1.00000000009004E-3</v>
      </c>
      <c r="F58" s="18">
        <f>E58/C$69</f>
        <v>-1.3333333334533866E-6</v>
      </c>
    </row>
    <row r="59" spans="1:6" ht="15.75" x14ac:dyDescent="0.25">
      <c r="A59" s="11"/>
      <c r="B59" s="19" t="s">
        <v>104</v>
      </c>
      <c r="C59" s="20"/>
      <c r="D59" s="20"/>
      <c r="E59" s="20"/>
      <c r="F59" s="21"/>
    </row>
    <row r="60" spans="1:6" x14ac:dyDescent="0.25">
      <c r="A60" s="10" t="s">
        <v>105</v>
      </c>
      <c r="B60" s="4" t="s">
        <v>106</v>
      </c>
      <c r="C60" s="13">
        <v>397</v>
      </c>
      <c r="D60" s="27">
        <v>448.25099999999998</v>
      </c>
      <c r="E60" s="14">
        <f>SUM(D60-C60)</f>
        <v>51.250999999999976</v>
      </c>
      <c r="F60" s="18">
        <f>E60/C$69</f>
        <v>6.8334666666666641E-2</v>
      </c>
    </row>
    <row r="61" spans="1:6" ht="102" x14ac:dyDescent="0.25">
      <c r="A61" s="10" t="s">
        <v>107</v>
      </c>
      <c r="B61" s="4" t="s">
        <v>146</v>
      </c>
      <c r="C61" s="13">
        <v>103</v>
      </c>
      <c r="D61" s="27">
        <v>33</v>
      </c>
      <c r="E61" s="14">
        <f t="shared" ref="E61:E62" si="1">SUM(D61-C61)</f>
        <v>-70</v>
      </c>
      <c r="F61" s="18">
        <f>E61/C$69</f>
        <v>-9.3333333333333338E-2</v>
      </c>
    </row>
    <row r="62" spans="1:6" ht="63.75" x14ac:dyDescent="0.25">
      <c r="A62" s="10" t="s">
        <v>109</v>
      </c>
      <c r="B62" s="4" t="s">
        <v>110</v>
      </c>
      <c r="C62" s="13">
        <v>133</v>
      </c>
      <c r="D62" s="27">
        <v>150.012</v>
      </c>
      <c r="E62" s="14">
        <f t="shared" si="1"/>
        <v>17.012</v>
      </c>
      <c r="F62" s="18">
        <f>E62/C$69</f>
        <v>2.2682666666666667E-2</v>
      </c>
    </row>
    <row r="63" spans="1:6" ht="15.75" x14ac:dyDescent="0.25">
      <c r="A63" s="2"/>
      <c r="B63" s="19" t="s">
        <v>111</v>
      </c>
      <c r="C63" s="20"/>
      <c r="D63" s="20"/>
      <c r="E63" s="20"/>
      <c r="F63" s="21"/>
    </row>
    <row r="64" spans="1:6" ht="25.5" x14ac:dyDescent="0.25">
      <c r="A64" s="10" t="s">
        <v>112</v>
      </c>
      <c r="B64" s="4" t="s">
        <v>113</v>
      </c>
      <c r="C64" s="13">
        <v>2</v>
      </c>
      <c r="D64" s="27">
        <v>0</v>
      </c>
      <c r="E64" s="14">
        <f>SUM(D64-C64)</f>
        <v>-2</v>
      </c>
      <c r="F64" s="18">
        <f>E64/C$69</f>
        <v>-2.6666666666666666E-3</v>
      </c>
    </row>
    <row r="65" spans="1:6" x14ac:dyDescent="0.25">
      <c r="A65" s="10" t="s">
        <v>114</v>
      </c>
      <c r="B65" s="4" t="s">
        <v>115</v>
      </c>
      <c r="C65" s="13">
        <v>70</v>
      </c>
      <c r="D65" s="27">
        <v>90.879000000000005</v>
      </c>
      <c r="E65" s="14">
        <f t="shared" ref="E65:E67" si="2">SUM(D65-C65)</f>
        <v>20.879000000000005</v>
      </c>
      <c r="F65" s="18">
        <f>E65/C$69</f>
        <v>2.7838666666666675E-2</v>
      </c>
    </row>
    <row r="66" spans="1:6" x14ac:dyDescent="0.25">
      <c r="A66" s="10" t="s">
        <v>116</v>
      </c>
      <c r="B66" s="4" t="s">
        <v>117</v>
      </c>
      <c r="C66" s="13">
        <v>35</v>
      </c>
      <c r="D66" s="27">
        <v>17.856999999999999</v>
      </c>
      <c r="E66" s="14">
        <f t="shared" si="2"/>
        <v>-17.143000000000001</v>
      </c>
      <c r="F66" s="18">
        <f>E66/C$69</f>
        <v>-2.2857333333333334E-2</v>
      </c>
    </row>
    <row r="67" spans="1:6" x14ac:dyDescent="0.25">
      <c r="A67" s="10" t="s">
        <v>118</v>
      </c>
      <c r="B67" s="4" t="s">
        <v>119</v>
      </c>
      <c r="C67" s="13">
        <v>10</v>
      </c>
      <c r="D67" s="27">
        <v>10</v>
      </c>
      <c r="E67" s="14">
        <f t="shared" si="2"/>
        <v>0</v>
      </c>
      <c r="F67" s="18">
        <f>E67/C$69</f>
        <v>0</v>
      </c>
    </row>
    <row r="68" spans="1:6" x14ac:dyDescent="0.25">
      <c r="A68" s="51"/>
      <c r="B68" s="52"/>
      <c r="C68" s="52"/>
      <c r="D68" s="52"/>
      <c r="E68" s="52"/>
      <c r="F68" s="53"/>
    </row>
    <row r="69" spans="1:6" ht="31.5" x14ac:dyDescent="0.25">
      <c r="A69" s="12" t="s">
        <v>120</v>
      </c>
      <c r="B69" s="6" t="s">
        <v>121</v>
      </c>
      <c r="C69" s="13">
        <f>SUM(C58,C53)</f>
        <v>750</v>
      </c>
      <c r="D69" s="14">
        <f>SUM(D58,D53,)</f>
        <v>749.99899999999991</v>
      </c>
      <c r="E69" s="14">
        <f>D69-C69</f>
        <v>-1.00000000009004E-3</v>
      </c>
      <c r="F69" s="18">
        <f>E69/C$69</f>
        <v>-1.3333333334533866E-6</v>
      </c>
    </row>
    <row r="70" spans="1:6" x14ac:dyDescent="0.25">
      <c r="A70" s="51"/>
      <c r="B70" s="52"/>
      <c r="C70" s="52"/>
      <c r="D70" s="52"/>
      <c r="E70" s="52"/>
      <c r="F70" s="53"/>
    </row>
    <row r="71" spans="1:6" ht="15" customHeight="1" x14ac:dyDescent="0.25">
      <c r="A71" s="78" t="s">
        <v>122</v>
      </c>
      <c r="B71" s="79"/>
      <c r="C71" s="79"/>
      <c r="D71" s="79"/>
      <c r="E71" s="79"/>
      <c r="F71" s="80"/>
    </row>
    <row r="72" spans="1:6" ht="25.5" x14ac:dyDescent="0.25">
      <c r="A72" s="9" t="s">
        <v>123</v>
      </c>
      <c r="B72" s="66" t="s">
        <v>124</v>
      </c>
      <c r="C72" s="67"/>
      <c r="D72" s="68"/>
      <c r="E72" s="66" t="s">
        <v>125</v>
      </c>
      <c r="F72" s="68"/>
    </row>
    <row r="73" spans="1:6" ht="69.95" customHeight="1" x14ac:dyDescent="0.25">
      <c r="A73" s="11" t="s">
        <v>105</v>
      </c>
      <c r="B73" s="115" t="str">
        <f>'Záv. zpráva kompletní CRP 2023'!B78</f>
        <v>Mzdy (včetně pohyblivých složek) - odměny za aktivní účast na jednáních, odměny za práci na přípravě podkladových materiálů a materiálů pro sdílení dobré praxe, práce na technické a organizační stránce projektu, odměny za práci související s realizací projektu, vyhodnocení podkladů a souvisejících dokumentů</v>
      </c>
      <c r="C73" s="31"/>
      <c r="D73" s="32"/>
      <c r="E73" s="117">
        <f>D60</f>
        <v>448.25099999999998</v>
      </c>
      <c r="F73" s="107"/>
    </row>
    <row r="74" spans="1:6" ht="92.1" customHeight="1" x14ac:dyDescent="0.25">
      <c r="A74" s="11" t="s">
        <v>107</v>
      </c>
      <c r="B74" s="115" t="str">
        <f>'Záv. zpráva kompletní CRP 2023'!B79</f>
        <v>Ostatní osobní náklady (odměny z dohod o pracovní činnosti, dohod o
provedení práce aj.) – odměny dle dohod o pracích konaných mimo pracovní
poměr na základě spolupráce při předávání know‐how, tvorbě pokladových
materiálů pro workshopy a školení, odborná stanoviska, zpracování dílčích
analýz a materiálů pro sdílení dobré praxe, ad.</v>
      </c>
      <c r="C74" s="31"/>
      <c r="D74" s="32"/>
      <c r="E74" s="117">
        <f>D61</f>
        <v>33</v>
      </c>
      <c r="F74" s="107"/>
    </row>
    <row r="75" spans="1:6" ht="48" customHeight="1" x14ac:dyDescent="0.25">
      <c r="A75" s="11" t="s">
        <v>109</v>
      </c>
      <c r="B75" s="115" t="str">
        <f>'Záv. zpráva kompletní CRP 2023'!B80</f>
        <v>Zákonné odvody z osobních nákladů, vč. sociálního fondu související s
položkami 2.1 a 2.2</v>
      </c>
      <c r="C75" s="31"/>
      <c r="D75" s="32"/>
      <c r="E75" s="117">
        <f>D62</f>
        <v>150.012</v>
      </c>
      <c r="F75" s="107"/>
    </row>
    <row r="76" spans="1:6" ht="48" customHeight="1" x14ac:dyDescent="0.25">
      <c r="A76" s="11" t="s">
        <v>112</v>
      </c>
      <c r="B76" s="120" t="s">
        <v>155</v>
      </c>
      <c r="C76" s="61"/>
      <c r="D76" s="62"/>
      <c r="E76" s="105">
        <v>0</v>
      </c>
      <c r="F76" s="107"/>
    </row>
    <row r="77" spans="1:6" ht="81.599999999999994" customHeight="1" x14ac:dyDescent="0.25">
      <c r="A77" s="11" t="s">
        <v>114</v>
      </c>
      <c r="B77" s="115" t="s">
        <v>130</v>
      </c>
      <c r="C77" s="31"/>
      <c r="D77" s="32"/>
      <c r="E77" s="117">
        <f>D65</f>
        <v>90.879000000000005</v>
      </c>
      <c r="F77" s="107"/>
    </row>
    <row r="78" spans="1:6" ht="81.599999999999994" customHeight="1" x14ac:dyDescent="0.25">
      <c r="A78" s="11" t="s">
        <v>116</v>
      </c>
      <c r="B78" s="115" t="s">
        <v>131</v>
      </c>
      <c r="C78" s="31"/>
      <c r="D78" s="32"/>
      <c r="E78" s="117">
        <f>D66</f>
        <v>17.856999999999999</v>
      </c>
      <c r="F78" s="107"/>
    </row>
    <row r="79" spans="1:6" ht="41.1" customHeight="1" x14ac:dyDescent="0.25">
      <c r="A79" s="11" t="s">
        <v>118</v>
      </c>
      <c r="B79" s="115" t="s">
        <v>132</v>
      </c>
      <c r="C79" s="31"/>
      <c r="D79" s="32"/>
      <c r="E79" s="117">
        <f>D67</f>
        <v>10</v>
      </c>
      <c r="F79" s="107"/>
    </row>
    <row r="80" spans="1:6" x14ac:dyDescent="0.25">
      <c r="A80" s="16"/>
      <c r="B80" s="16"/>
      <c r="C80" s="16"/>
      <c r="D80" s="16"/>
      <c r="E80" s="16"/>
      <c r="F80" s="16"/>
    </row>
    <row r="81" spans="1:6" x14ac:dyDescent="0.25">
      <c r="A81" s="65" t="s">
        <v>133</v>
      </c>
      <c r="B81" s="65"/>
      <c r="C81" s="65"/>
      <c r="D81" s="65"/>
      <c r="E81" s="65"/>
      <c r="F81" s="65"/>
    </row>
    <row r="82" spans="1:6" x14ac:dyDescent="0.25">
      <c r="A82" s="65" t="s">
        <v>134</v>
      </c>
      <c r="B82" s="65"/>
      <c r="C82" s="65"/>
      <c r="D82" s="65"/>
      <c r="E82" s="65"/>
      <c r="F82" s="65"/>
    </row>
  </sheetData>
  <mergeCells count="100">
    <mergeCell ref="B76:D76"/>
    <mergeCell ref="E76:F76"/>
    <mergeCell ref="B78:D78"/>
    <mergeCell ref="E78:F78"/>
    <mergeCell ref="A81:F81"/>
    <mergeCell ref="A82:F82"/>
    <mergeCell ref="B77:D77"/>
    <mergeCell ref="E77:F77"/>
    <mergeCell ref="B79:D79"/>
    <mergeCell ref="E79:F79"/>
    <mergeCell ref="B73:D73"/>
    <mergeCell ref="E73:F73"/>
    <mergeCell ref="B74:D74"/>
    <mergeCell ref="E74:F74"/>
    <mergeCell ref="B75:D75"/>
    <mergeCell ref="E75:F75"/>
    <mergeCell ref="A57:F57"/>
    <mergeCell ref="A68:F68"/>
    <mergeCell ref="A70:F70"/>
    <mergeCell ref="A71:F71"/>
    <mergeCell ref="B72:D72"/>
    <mergeCell ref="E72:F72"/>
    <mergeCell ref="A51:F51"/>
    <mergeCell ref="A46:F46"/>
    <mergeCell ref="B47:F47"/>
    <mergeCell ref="C48:D48"/>
    <mergeCell ref="E48:F48"/>
    <mergeCell ref="C49:D49"/>
    <mergeCell ref="E49:F49"/>
    <mergeCell ref="A50:F50"/>
    <mergeCell ref="B44:C44"/>
    <mergeCell ref="D44:F44"/>
    <mergeCell ref="B45:C45"/>
    <mergeCell ref="D45:F45"/>
    <mergeCell ref="A42:F42"/>
    <mergeCell ref="B43:F43"/>
    <mergeCell ref="A36:C36"/>
    <mergeCell ref="D36:F36"/>
    <mergeCell ref="A40:C40"/>
    <mergeCell ref="D40:F40"/>
    <mergeCell ref="A41:C41"/>
    <mergeCell ref="D41:F41"/>
    <mergeCell ref="A37:C37"/>
    <mergeCell ref="D37:F37"/>
    <mergeCell ref="A38:C38"/>
    <mergeCell ref="D38:F38"/>
    <mergeCell ref="A39:C39"/>
    <mergeCell ref="D39:F39"/>
    <mergeCell ref="A33:C33"/>
    <mergeCell ref="D33:F33"/>
    <mergeCell ref="A34:C34"/>
    <mergeCell ref="D34:F34"/>
    <mergeCell ref="A35:C35"/>
    <mergeCell ref="D35:F35"/>
    <mergeCell ref="A30:C30"/>
    <mergeCell ref="D30:F30"/>
    <mergeCell ref="A31:C31"/>
    <mergeCell ref="D31:F31"/>
    <mergeCell ref="A32:C32"/>
    <mergeCell ref="D32:F32"/>
    <mergeCell ref="A27:C27"/>
    <mergeCell ref="D27:F27"/>
    <mergeCell ref="A28:C28"/>
    <mergeCell ref="D28:F28"/>
    <mergeCell ref="A29:C29"/>
    <mergeCell ref="D29:F29"/>
    <mergeCell ref="A21:F21"/>
    <mergeCell ref="A24:C24"/>
    <mergeCell ref="D24:F24"/>
    <mergeCell ref="A25:F25"/>
    <mergeCell ref="B26:F26"/>
    <mergeCell ref="B23:F23"/>
    <mergeCell ref="A22:F22"/>
    <mergeCell ref="B18:F18"/>
    <mergeCell ref="B17:F17"/>
    <mergeCell ref="B19:C19"/>
    <mergeCell ref="D19:F19"/>
    <mergeCell ref="B20:C20"/>
    <mergeCell ref="D20:F20"/>
    <mergeCell ref="C12:D12"/>
    <mergeCell ref="E12:F12"/>
    <mergeCell ref="B9:C9"/>
    <mergeCell ref="D9:F9"/>
    <mergeCell ref="C10:D10"/>
    <mergeCell ref="E10:F10"/>
    <mergeCell ref="C11:D11"/>
    <mergeCell ref="E11:F11"/>
    <mergeCell ref="B16:C16"/>
    <mergeCell ref="D16:F16"/>
    <mergeCell ref="A13:F13"/>
    <mergeCell ref="A14:F14"/>
    <mergeCell ref="B15:C15"/>
    <mergeCell ref="D15:F15"/>
    <mergeCell ref="A6:A8"/>
    <mergeCell ref="B6:F8"/>
    <mergeCell ref="B1:F1"/>
    <mergeCell ref="A2:F2"/>
    <mergeCell ref="A3:F3"/>
    <mergeCell ref="B4:F4"/>
    <mergeCell ref="B5:F5"/>
  </mergeCells>
  <phoneticPr fontId="11" type="noConversion"/>
  <hyperlinks>
    <hyperlink ref="B20" r:id="rId1" xr:uid="{893DF4D0-253F-47CF-9A7D-3C85FE06F4D0}"/>
    <hyperlink ref="D20" r:id="rId2" xr:uid="{0F15A811-675A-43D3-B02F-096C2102F06D}"/>
  </hyperlinks>
  <printOptions horizontalCentered="1"/>
  <pageMargins left="0.70866141732283472" right="0.70866141732283472" top="0.78740157480314965" bottom="0.78740157480314965" header="0.31496062992125984" footer="0.31496062992125984"/>
  <pageSetup paperSize="9" scale="78" orientation="portrait" r:id="rId3"/>
  <rowBreaks count="1" manualBreakCount="1">
    <brk id="50" max="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4499212D051AB44AB9B2990F2480F7F" ma:contentTypeVersion="18" ma:contentTypeDescription="Vytvoří nový dokument" ma:contentTypeScope="" ma:versionID="0b49bfe0bcc7f4ccbddea059ab24bb73">
  <xsd:schema xmlns:xsd="http://www.w3.org/2001/XMLSchema" xmlns:xs="http://www.w3.org/2001/XMLSchema" xmlns:p="http://schemas.microsoft.com/office/2006/metadata/properties" xmlns:ns2="15b56be8-86e9-45a4-b70d-fc8001bf2e2d" xmlns:ns3="81ab77f1-002f-44f0-ba21-f9be7e132acc" targetNamespace="http://schemas.microsoft.com/office/2006/metadata/properties" ma:root="true" ma:fieldsID="56bc0b3ff6ac3c5b12ad85099a2c5f8c" ns2:_="" ns3:_="">
    <xsd:import namespace="15b56be8-86e9-45a4-b70d-fc8001bf2e2d"/>
    <xsd:import namespace="81ab77f1-002f-44f0-ba21-f9be7e132a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b56be8-86e9-45a4-b70d-fc8001bf2e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Značky obrázků" ma:readOnly="false" ma:fieldId="{5cf76f15-5ced-4ddc-b409-7134ff3c332f}" ma:taxonomyMulti="true" ma:sspId="05144c32-5194-445f-8fa8-b47f4d440b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ab77f1-002f-44f0-ba21-f9be7e132ac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77fe112e-b27f-4b01-a214-05e94feb8bff}" ma:internalName="TaxCatchAll" ma:showField="CatchAllData" ma:web="81ab77f1-002f-44f0-ba21-f9be7e132a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5b56be8-86e9-45a4-b70d-fc8001bf2e2d">
      <Terms xmlns="http://schemas.microsoft.com/office/infopath/2007/PartnerControls"/>
    </lcf76f155ced4ddcb4097134ff3c332f>
    <TaxCatchAll xmlns="81ab77f1-002f-44f0-ba21-f9be7e132acc" xsi:nil="true"/>
  </documentManagement>
</p:properties>
</file>

<file path=customXml/itemProps1.xml><?xml version="1.0" encoding="utf-8"?>
<ds:datastoreItem xmlns:ds="http://schemas.openxmlformats.org/officeDocument/2006/customXml" ds:itemID="{F372F897-1BDE-49E0-8EDD-10AF492CA3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90406A4-F69F-40D8-9277-F7A9EF9D14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5b56be8-86e9-45a4-b70d-fc8001bf2e2d"/>
    <ds:schemaRef ds:uri="81ab77f1-002f-44f0-ba21-f9be7e132a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3FF6CC4-438F-4B79-BBAF-42F9CDA1520C}">
  <ds:schemaRefs>
    <ds:schemaRef ds:uri="http://schemas.microsoft.com/office/2006/metadata/properties"/>
    <ds:schemaRef ds:uri="http://schemas.microsoft.com/office/infopath/2007/PartnerControls"/>
    <ds:schemaRef ds:uri="15b56be8-86e9-45a4-b70d-fc8001bf2e2d"/>
    <ds:schemaRef ds:uri="81ab77f1-002f-44f0-ba21-f9be7e132acc"/>
  </ds:schemaRefs>
</ds:datastoreItem>
</file>

<file path=docMetadata/LabelInfo.xml><?xml version="1.0" encoding="utf-8"?>
<clbl:labelList xmlns:clbl="http://schemas.microsoft.com/office/2020/mipLabelMetadata">
  <clbl:label id="{11904f23-f0db-4cdc-96f7-390bd55fcee8}" enabled="0" method="" siteId="{11904f23-f0db-4cdc-96f7-390bd55fcee8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Záv. zpráva kompletní CRP 2023</vt:lpstr>
      <vt:lpstr>Záv. zpráva dílčí CRP 2023_MU</vt:lpstr>
      <vt:lpstr>Záv. zpráva dílčí CRP 2023_JU</vt:lpstr>
      <vt:lpstr>'Záv. zpráva dílčí CRP 2023_JU'!Oblast_tisku</vt:lpstr>
      <vt:lpstr>'Záv. zpráva dílčí CRP 2023_MU'!Oblast_tisku</vt:lpstr>
      <vt:lpstr>'Záv. zpráva kompletní CRP 2023'!Oblast_tisku</vt:lpstr>
    </vt:vector>
  </TitlesOfParts>
  <Manager/>
  <Company>MSMT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Jiří Johánek</dc:creator>
  <cp:keywords/>
  <dc:description/>
  <cp:lastModifiedBy>Smítalová Lenka Ing.</cp:lastModifiedBy>
  <cp:revision/>
  <dcterms:created xsi:type="dcterms:W3CDTF">2019-03-22T14:48:01Z</dcterms:created>
  <dcterms:modified xsi:type="dcterms:W3CDTF">2024-01-19T13:20:34Z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0x01010064499212D051AB44AB9B2990F2480F7F</vt:lpwstr>
  </property>
  <property fmtid="{D5CDD505-2E9C-101B-9397-08002B2CF9AE}" pid="3" name="MediaServiceImageTags">
    <vt:lpwstr/>
  </property>
</Properties>
</file>