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026"/>
  <workbookPr defaultThemeVersion="166925"/>
  <mc:AlternateContent xmlns:mc="http://schemas.openxmlformats.org/markup-compatibility/2006">
    <mc:Choice Requires="x15">
      <x15ac:absPath xmlns:x15ac="http://schemas.microsoft.com/office/spreadsheetml/2010/11/ac" url="S:\_cRP\CRP 2022\ZZ\"/>
    </mc:Choice>
  </mc:AlternateContent>
  <xr:revisionPtr revIDLastSave="0" documentId="13_ncr:1_{E0B58343-E2EB-4593-BE73-8F98C9A3ED82}" xr6:coauthVersionLast="47" xr6:coauthVersionMax="47" xr10:uidLastSave="{00000000-0000-0000-0000-000000000000}"/>
  <bookViews>
    <workbookView xWindow="28680" yWindow="-165" windowWidth="29040" windowHeight="15840" xr2:uid="{CED47BE5-38CB-47AA-99F3-38E113E8FADD}"/>
  </bookViews>
  <sheets>
    <sheet name="Záv. zpráva dílčí CRP 2022 JU" sheetId="4" r:id="rId1"/>
  </sheets>
  <definedNames>
    <definedName name="_xlnm.Print_Area" localSheetId="0">'Záv. zpráva dílčí CRP 2022 JU'!$A$1:$F$83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52" i="4" l="1"/>
  <c r="D52" i="4"/>
  <c r="E53" i="4"/>
  <c r="F53" i="4" s="1"/>
  <c r="E54" i="4"/>
  <c r="F54" i="4" s="1"/>
  <c r="E55" i="4"/>
  <c r="F55" i="4" s="1"/>
  <c r="D68" i="4"/>
  <c r="E68" i="4" s="1"/>
  <c r="F68" i="4" s="1"/>
  <c r="E59" i="4"/>
  <c r="F59" i="4" s="1"/>
  <c r="E60" i="4"/>
  <c r="F60" i="4" s="1"/>
  <c r="E61" i="4"/>
  <c r="F61" i="4" s="1"/>
  <c r="E63" i="4"/>
  <c r="F63" i="4" s="1"/>
  <c r="E64" i="4"/>
  <c r="F64" i="4" s="1"/>
  <c r="E65" i="4"/>
  <c r="F65" i="4" s="1"/>
  <c r="E66" i="4"/>
  <c r="F66" i="4" s="1"/>
  <c r="E52" i="4" l="1"/>
  <c r="F52" i="4" s="1"/>
  <c r="E57" i="4"/>
  <c r="F57" i="4" s="1"/>
</calcChain>
</file>

<file path=xl/sharedStrings.xml><?xml version="1.0" encoding="utf-8"?>
<sst xmlns="http://schemas.openxmlformats.org/spreadsheetml/2006/main" count="120" uniqueCount="104">
  <si>
    <r>
      <rPr>
        <b/>
        <sz val="11"/>
        <color theme="1"/>
        <rFont val="Calibri"/>
        <family val="2"/>
        <charset val="238"/>
        <scheme val="minor"/>
      </rPr>
      <t>Poznámka</t>
    </r>
    <r>
      <rPr>
        <sz val="11"/>
        <color theme="1"/>
        <rFont val="Calibri"/>
        <family val="2"/>
        <charset val="238"/>
        <scheme val="minor"/>
      </rPr>
      <t>: V případě, že potřebujete sdělit další doplňující informace, uveďte je v příloze.</t>
    </r>
  </si>
  <si>
    <t>* VŠ vyplní pouze žlutě podbarvená pole tabulky.</t>
  </si>
  <si>
    <t>Částka (v tis. Kč)</t>
  </si>
  <si>
    <t>Název výdaje a jeho zdůvodnění</t>
  </si>
  <si>
    <t>Číslo položky (viz předchozí tabulka)</t>
  </si>
  <si>
    <t>Bližší zdůvodnění čerpání v jednotlivých položkách (přidejte řádky podle potřeby)</t>
  </si>
  <si>
    <t xml:space="preserve">Celkem běžné a kapitálové finanční prostředky </t>
  </si>
  <si>
    <t>3.</t>
  </si>
  <si>
    <t>Stipendia</t>
  </si>
  <si>
    <t>2.7</t>
  </si>
  <si>
    <t>Cestovní náhrady</t>
  </si>
  <si>
    <t>2.6</t>
  </si>
  <si>
    <t xml:space="preserve">Služby a náklady nevýrobní </t>
  </si>
  <si>
    <t>2.5</t>
  </si>
  <si>
    <t>Materiální náklady (včetně drobného majetku)</t>
  </si>
  <si>
    <t>2.4</t>
  </si>
  <si>
    <t>Ostatní:</t>
  </si>
  <si>
    <t>Odvody pojistného na veřejné zdravotní pojištění a pojistného na sociální zabezpečení a příspěvku na státní politiku zaměstnanosti a příděly do sociálního fondu</t>
  </si>
  <si>
    <t>2.3</t>
  </si>
  <si>
    <t>2.2</t>
  </si>
  <si>
    <t>Mzdy (včetně pohyblivých složek)</t>
  </si>
  <si>
    <t>2.1</t>
  </si>
  <si>
    <t>Osobní náklady:</t>
  </si>
  <si>
    <t>Běžné finanční prostředky celkem</t>
  </si>
  <si>
    <t>2.</t>
  </si>
  <si>
    <t>Ostatní technické zhodnocení</t>
  </si>
  <si>
    <t>1.4</t>
  </si>
  <si>
    <t>Samostatné věci movité (stroje, zařízení)</t>
  </si>
  <si>
    <t>1.3</t>
  </si>
  <si>
    <t>Dlouhodobý nehmotný majetek (SW, licence)</t>
  </si>
  <si>
    <t>1.2</t>
  </si>
  <si>
    <t>Kapitálové finanční prostředky celkem</t>
  </si>
  <si>
    <t>1.</t>
  </si>
  <si>
    <t>Rozdíl (v %)</t>
  </si>
  <si>
    <t>Rozdíl (v tis. Kč)</t>
  </si>
  <si>
    <t>Čerpání dotace (v tis. Kč)</t>
  </si>
  <si>
    <t>Přidělená dotace na řešení projektu - ukazatel I (v tis. Kč)</t>
  </si>
  <si>
    <t>Specifikace čerpání finanční dotace na řešení projektu *</t>
  </si>
  <si>
    <t>Poznámka (případně výhled do budoucna)</t>
  </si>
  <si>
    <t>Čerpání finančních prostředků (souhrnný údaj)</t>
  </si>
  <si>
    <t>Rok realizace</t>
  </si>
  <si>
    <t>Pokud se jedná o pokračující projekt, uveďte, od kdy se realizuje a kolik finančních prostředků již bylo vyčerpáno. V případě, že je plánováno pokračování projektu v dalších letech, uveďte výhled do budoucna.</t>
  </si>
  <si>
    <t>Přehled o pokračujícím projektu</t>
  </si>
  <si>
    <t>4.</t>
  </si>
  <si>
    <t>Zdůvodnění</t>
  </si>
  <si>
    <t>Jednotlivé změny (přidejte řádky dle potřeby)</t>
  </si>
  <si>
    <t>Číslo změny</t>
  </si>
  <si>
    <t>Pokud došlo v průběhu řešení ke změnám, uveďte je a vysvětlete příčinu</t>
  </si>
  <si>
    <t>Změny v řešení</t>
  </si>
  <si>
    <t>SPLNĚNO</t>
  </si>
  <si>
    <t>Uveďte výstupy projektu a do jaké míry byly splněny, případně důvod, proč splněny nebyly.</t>
  </si>
  <si>
    <t>Plnění  výstupů projektu</t>
  </si>
  <si>
    <r>
      <rPr>
        <b/>
        <sz val="10"/>
        <color theme="1"/>
        <rFont val="Calibri"/>
        <family val="2"/>
        <charset val="238"/>
        <scheme val="minor"/>
      </rPr>
      <t>Cíl 3:</t>
    </r>
    <r>
      <rPr>
        <sz val="10"/>
        <color theme="1"/>
        <rFont val="Calibri"/>
        <family val="2"/>
        <charset val="238"/>
        <scheme val="minor"/>
      </rPr>
      <t xml:space="preserve"> Předložení ideálně jednotného stanoviska a postupu vzhledem k otázkám napojení na EduGAIN (a s tím souvisejících procesních řešení), zavedení European Student Card a Erasmus App+ Domu zahraniční spolupráce, resp. MŠMT. SPLNĚNO</t>
    </r>
  </si>
  <si>
    <t xml:space="preserve">Spoluprací zapojených VVŠ byla úspěšně naplněna propagace implementovaného EWP napříč všemi cílovými skupinami. Na všech VVŠ byla v průběhu celého roku prováděna zaměstnanci zahraničních kanceláří školení nově implementovaných funkcionalit. Díky materiálům vytvořeným v rámci tohoto projektu se uživatelé snadněji a rychleji učili s novými funkcionalitami pracovat. Podrobné informace k proběhlým školením jsou uvedeny v dílčích ZZ zapojených VVŠ. Na všech zapojených školách došlo k implementaci povinných funkcionalit, čímž došlo k rozvoji IT pracovišť. 
Zásadní je osvěta mezi studenty jednotlivých zapojených škol, kteří v rámci programu Erasmus+ každoročně vyjíždějí a přijíždějí na studijní pobyty. Pro tyto studenty bylo vytvořeno krátké animované video, jehož cílem je upozornit studenty na stále se zjednodušující administrativní proces v situaci, kdy se rozhodnou vycestovat. Vytvořené video je univerzální, použitelné pro všechny vysoké školy v ČR, a to i do budoucna. </t>
  </si>
  <si>
    <r>
      <rPr>
        <b/>
        <sz val="10"/>
        <color theme="1"/>
        <rFont val="Calibri"/>
        <family val="2"/>
        <charset val="238"/>
        <scheme val="minor"/>
      </rPr>
      <t xml:space="preserve">Cíl 2: </t>
    </r>
    <r>
      <rPr>
        <sz val="10"/>
        <color theme="1"/>
        <rFont val="Calibri"/>
        <family val="2"/>
        <charset val="238"/>
        <scheme val="minor"/>
      </rPr>
      <t>Propagace a podpora využití implementovaného EWP. SPLNĚNO</t>
    </r>
  </si>
  <si>
    <r>
      <rPr>
        <b/>
        <sz val="10"/>
        <color theme="1"/>
        <rFont val="Calibri"/>
        <family val="2"/>
        <charset val="238"/>
        <scheme val="minor"/>
      </rPr>
      <t>Cíl 1:</t>
    </r>
    <r>
      <rPr>
        <sz val="10"/>
        <color theme="1"/>
        <rFont val="Calibri"/>
        <family val="2"/>
        <charset val="238"/>
        <scheme val="minor"/>
      </rPr>
      <t xml:space="preserve"> Pokračující implementace EWP dle harmonogramu EK díky spolupráci zapojených škol. SPLNĚNO</t>
    </r>
  </si>
  <si>
    <t>Uveďte stanovený cíl a uveďte, do jaké míry byl splněn, případně důvod, proč splněn nebyl.</t>
  </si>
  <si>
    <t xml:space="preserve"> Cíl projektu</t>
  </si>
  <si>
    <t>ZPRÁVA O PRŮBĚHU ŘEŠENÍ PROJEKTU</t>
  </si>
  <si>
    <t>E-mail:</t>
  </si>
  <si>
    <t>Telefon:</t>
  </si>
  <si>
    <t>Adresa/Web:</t>
  </si>
  <si>
    <t>VŠ:</t>
  </si>
  <si>
    <t>Jméno:</t>
  </si>
  <si>
    <t>Kontaktní osoba</t>
  </si>
  <si>
    <t xml:space="preserve">Hlavní řešitel </t>
  </si>
  <si>
    <t>Základní informace</t>
  </si>
  <si>
    <t>Čerpáno</t>
  </si>
  <si>
    <t>Požadavek</t>
  </si>
  <si>
    <t>V tom kapitálové finanční prostředky:</t>
  </si>
  <si>
    <t>V tom běžné finanční prostředky:</t>
  </si>
  <si>
    <t>Celkem:</t>
  </si>
  <si>
    <t>Dotace v tis. Kč:</t>
  </si>
  <si>
    <t>Období řešení projektu:</t>
  </si>
  <si>
    <t>Příležitosti a výzvy implementace iniciativy Evropské komise Erasmus Without Paper a aktivit v kontextu European Student Card Initiative</t>
  </si>
  <si>
    <t>Název projektu:</t>
  </si>
  <si>
    <t>g) patření pro plnou aplikaci nástrojů pro elektronickou výměnu informací o studiu, elektronickou identifikaci a elektronizaci uznávání kreditů ze studijních mobilit</t>
  </si>
  <si>
    <t>Tematické zaměření:</t>
  </si>
  <si>
    <t>Program:</t>
  </si>
  <si>
    <t>Rozvojový projekt na rok 2022</t>
  </si>
  <si>
    <t>Ostatní osobní náklady (odměny z dohod o pracovní činnosti, dohod o provedení práce, popř. i některé odměny hrazené na základě nepojmenovaných smluv uzavřených podle zákona § 1746 odst. 2 č. 89/2012 Sb., občanský zákoník)</t>
  </si>
  <si>
    <t>Do: 31. 12. 2022</t>
  </si>
  <si>
    <t>Formulář pro závěrečnou zprávu - dílčí část projektu</t>
  </si>
  <si>
    <t xml:space="preserve">Tento cíl byl koordinován projektovým týmem Univerzity Karlovy. Jelikož celá ESCI obsahuje vedle samotného EWP i návazné aktivity, o kterých se mnohdy tak často nehovoří, tak bylo žádoucí se k nim v rámci projektu jednotně vyjádřit za účelem zjištění následujících informací: A) Kolik českých univerzit je již napojeno do rozhraní EduGAIN a co bráním těm zbylým, aby se přidali také; B) Na kolika českých univerzitách je implementována Evropská karta studenta a jakým způsobem je dosud využívána; C) Nakolik jsou české univerzity seznámeny s Erasmus App+ a jestli ji nějaká univerzita využívá. Po navnímání národního rámce si pracovní tým UK vzal za úkol seznámit partnerské univerzity se všemi třemi rozhraními natolik, aby všichni zapojení partneři mohli po ukončení projektu tvrdit, že o daném tématu vědí dostatek informací pro návazné kroky. V neposlední řadě vznikl jednotný dokument, popisující stav českého veřejného vysokého školství v rámci všech tří zmíněných iniciativ a výhled do budoucna ohledně implementace, očekávání a dalších plánů.  </t>
  </si>
  <si>
    <t>Mgr. Jan Pokorný, DiS.</t>
  </si>
  <si>
    <t>Jihočeská univerzita v Českých Budějovicích</t>
  </si>
  <si>
    <t>Branišovská 1645/31a, 370 05 České Budějovice; www.jcu.cz</t>
  </si>
  <si>
    <t>Bc. Eduard Krlín</t>
  </si>
  <si>
    <t>420389032109</t>
  </si>
  <si>
    <t>jpokorny@jcu.cz</t>
  </si>
  <si>
    <t>ekrlin@jcu.cz</t>
  </si>
  <si>
    <t xml:space="preserve">Po celý rok probíhala intenzivní komunikace mezi zapojenými VVŠ, a to jak emailově, v rámci on-line setkávání, tak rovněž na platformě MS Teams, která byla vytvořena za účelem shromažďování materiálů k projektu už v roce 2021. Spolupráce zde úspěšně pokračovala i v navazujícím projektu. Stejně jako v prvním roce řešení proběhla on-line setkávání, která jsou detailněji popsána v rámci jednotlivých výstupů níže.  Ze všech setkání byly pořízeny videozáznamy, zápisy a prezenční listiny, případně další materiály, které jsou dostupné na MS Teams. Do schůzek v rámci platforem se pravidelně připojoval i zástupce z DZS. Klíčovým předpokladem úspěchu tohoto projektu byla intenzivní komunikace a koordinace aktivit s digitálními experty Domu zahraniční spolupráce. Ta měla přispět jak k zohlednění všech aktuálních a relevantních informací ze strany Evropské komise do procesu implementace na českých vysokých školách, tak ke sdílení výstupů projektu ostatním vysokým školám v České republice.
Na všech zapojených školách byla na začátku roku provedena navazující analýza současného stavu implementace EWP. Jejím úkolem bylo nejen zjistit stav implementace po více než roce řešení projektu, ale i srovnat původní stav v roce 2021 s rokem 2022. Podkladem pro navazující analýzu byl dotazník, který byl vyplněn zástupci z řad koordinátorů a vývojářů z 25 zapojených VVŠ na jaře 2022. Analýza je přílohou Závěrečné zprávy. Na úvodních slidech analýzy můžeme vidět pocitové vnímání problematiky zástupců veřejných vysokých škol v ČR v roce 2022 ve srovnání s počátkem roku 2021. Na následujících snímcích jsou vidět výsledky dotazů, které byly záměrně pokládány ve stejném znění jako v roce 2021. Vždy vidíme odpovědi respondentů v roce 2022 a následně detailní srovnání let 2021 a 2022. Poslední čtyři slidy znázorňují pokrytí služeb EWP, které v současné době není povinné řešit a které budou postupně implementovány v následujících letech. Analýza ukazuje, že díky realizaci projektu byla navázána dlouhodobá spolupráce v této tématice v rámci VVŠ v ČR. Díky koordinovanému přístupu se celkově zlepšilo vnímání této problematiky a sdílením problémů při implementaci docházelo k jejich rychlejšímu vyřešení. 
Díky společnému úsilí, komunikaci a sdílení dobré praxe se zapojeným školám dařilo postupovat v souladu s dodržením časového rámce stanoveného Evropskou komisí pro implementaci EWP. 
Na základě harmonogramu Evropské komise bylo rozhodnuto, že do konce roku 2022 musí být hotové připojení k síti EWP v rámci rozhraní Learning Agreement (LA), Meziinstitucionálních smluv (IIA) a Factsheet. Všechna tato připojení byla úspěšně dokončena. Realizace nových modulů je rozdílná napříč systémy zapojených škol a jejich možnostmi a je vždy podrobně specifikována v dílčích částech zapojených škol. </t>
  </si>
  <si>
    <t>Implementace úprav v modulu Mobility v IS/STAG</t>
  </si>
  <si>
    <r>
      <t>Dodržení harmonogramu EK při další implementaci jednotlivých funkcionalit EWP do IS/SATG díky sdílení příkladů dobré a špatné praxe, vzájemná podpora při implementaci.</t>
    </r>
    <r>
      <rPr>
        <sz val="10"/>
        <color theme="1"/>
        <rFont val="Calibri"/>
        <family val="2"/>
        <charset val="238"/>
        <scheme val="minor"/>
      </rPr>
      <t xml:space="preserve"> Na JU bylo do konce roku 2022 implementováno v rámci projektu rozhraní Learning Agreement (LA), Meziinstitucionálních smluv (IIA)  a JU byla připojena k produkční síti EWP. JU bala zaregistrována v Registračním portálu EWP. Bylo prováděno testování nových rozhraní v rámci testovacích prostředí JU a ZČU. Komunikace s vývojáři, návrhy úprav.
</t>
    </r>
  </si>
  <si>
    <t>Zákonné zdravotní a sociální pojištění (33,8 %)</t>
  </si>
  <si>
    <t>Odměny a mzdy – koordinační práce odpovědných řešitelů, analýzy, příprava podkladů, aktivní práce v rámci platforem, dokumentace, testování, školení, semináře a sdílení zkušeností nad rámec běžných povinností, školení nových funkcionalit fakultních koordinátorů a studijních referentek. Administrativní práce, příprava podkladů, zpracování dokumentů.</t>
  </si>
  <si>
    <t>Od: 1. 1. 2022</t>
  </si>
  <si>
    <r>
      <t xml:space="preserve">Školení nových funkcionalit EWP v systému IS/STAG - intenzivní proškolování fakultních koordinátorek a studijních referentek. </t>
    </r>
    <r>
      <rPr>
        <sz val="10"/>
        <color theme="1"/>
        <rFont val="Calibri"/>
        <family val="2"/>
        <charset val="238"/>
        <scheme val="minor"/>
      </rPr>
      <t xml:space="preserve">Na JU proběhla následující školení a konzultace související s nově implementovanými funkcionbalitami EWP:                                                                
28.8. 2022 - Individuální konzultace k LA  -  mobility window, uzavírání LA, připomínky  
5. 9. 2022 e-mailová konzultace k LA - mobilityy window s pracovnicí z UPOL 
25 .10. 2022  - Školení koordinátorek -uzavírání LA přes EWP
25.1. 2023 - Školení koordinátorek - uzavírání IIA přes EWP
2. 11. 2022, 11.1. 2023, 12.1. 2023 ,13.1. 2023 - E-mailová komunikace s koordinátorkami k fungování IIA přes EWP  
12.1. 2023 - Individuální konzultace k IIA podepisování, uzavírání 
14.10. 2022, 27.10. 1.11. 28.12., 11.1.2023 - E-mailová komunikace s vývojáři STAG -  návrhy, dotazy 
</t>
    </r>
  </si>
  <si>
    <r>
      <t>Aktivní participace na komunikační platformě prorektorů zapojených VVŠ. Účast na dvou odborných osobních či on-line setkáních.</t>
    </r>
    <r>
      <rPr>
        <sz val="10"/>
        <color theme="1"/>
        <rFont val="Calibri"/>
        <family val="2"/>
        <charset val="238"/>
        <scheme val="minor"/>
      </rPr>
      <t xml:space="preserve"> Účast na  on-line setkání 24. 5. 2022 ( Pokorný, Novotná) a 4. 10. 2022 (Novotná) </t>
    </r>
  </si>
  <si>
    <r>
      <t xml:space="preserve">Dokumenty popisující stanovisko a stav napojení na EduGAIN a návazné platformy, k implementaci Erasmus App+ a možnostem nasazení European Student Card. </t>
    </r>
    <r>
      <rPr>
        <sz val="10"/>
        <color theme="1"/>
        <rFont val="Calibri"/>
        <family val="2"/>
        <charset val="238"/>
        <scheme val="minor"/>
      </rPr>
      <t>Účast na dvou dotazníkových šetření k problematice ESC a napojení na EduGain</t>
    </r>
    <r>
      <rPr>
        <b/>
        <sz val="10"/>
        <color theme="1"/>
        <rFont val="Calibri"/>
        <family val="2"/>
        <charset val="238"/>
        <scheme val="minor"/>
      </rPr>
      <t xml:space="preserve">. </t>
    </r>
    <r>
      <rPr>
        <sz val="10"/>
        <color theme="1"/>
        <rFont val="Calibri"/>
        <family val="2"/>
        <charset val="238"/>
        <scheme val="minor"/>
      </rPr>
      <t>Dotazníky byly vyplněny ve spolupráci s kompetentními pracovníky.</t>
    </r>
  </si>
  <si>
    <r>
      <t xml:space="preserve">Účast na společných workshopech pro všechny zapojené platformy. </t>
    </r>
    <r>
      <rPr>
        <sz val="10"/>
        <color theme="1"/>
        <rFont val="Calibri"/>
        <family val="2"/>
        <charset val="238"/>
        <scheme val="minor"/>
      </rPr>
      <t xml:space="preserve">Účast na  on-line workshopech 17. 3. 2022 (Pokorný, Novotná, Krlín) a 16. 12. 2022  (Krlín). </t>
    </r>
  </si>
  <si>
    <r>
      <t>Aktivní participace na komunikační platformě IT pracovníků zapojených VVŠ. Účast na dvou odborných osobních či on-line setkáních.</t>
    </r>
    <r>
      <rPr>
        <sz val="10"/>
        <color theme="1"/>
        <rFont val="Calibri"/>
        <family val="2"/>
        <charset val="238"/>
        <scheme val="minor"/>
      </rPr>
      <t xml:space="preserve"> Účast na on-line setkáních</t>
    </r>
    <r>
      <rPr>
        <b/>
        <sz val="10"/>
        <color theme="1"/>
        <rFont val="Calibri"/>
        <family val="2"/>
        <charset val="238"/>
        <scheme val="minor"/>
      </rPr>
      <t xml:space="preserve"> </t>
    </r>
    <r>
      <rPr>
        <sz val="10"/>
        <color theme="1"/>
        <rFont val="Calibri"/>
        <family val="2"/>
        <charset val="238"/>
        <scheme val="minor"/>
      </rPr>
      <t>25. 5.2022 (Pokorný) a 7. 10. 2022 (Krlín, Pokorný)</t>
    </r>
    <r>
      <rPr>
        <b/>
        <sz val="10"/>
        <color theme="1"/>
        <rFont val="Calibri"/>
        <family val="2"/>
        <charset val="238"/>
        <scheme val="minor"/>
      </rPr>
      <t xml:space="preserve"> </t>
    </r>
    <r>
      <rPr>
        <sz val="10"/>
        <color theme="1"/>
        <rFont val="Calibri"/>
        <family val="2"/>
        <charset val="238"/>
        <scheme val="minor"/>
      </rPr>
      <t>Návrhy na úpravy rozhraní pro výměnu dat přes EWP (slučování IIA, tlačítko na odsouhlasení úprav IIA, generování IIA do PDF).</t>
    </r>
  </si>
  <si>
    <r>
      <t xml:space="preserve">Aktivní participace na komunikační platformě pracovníků zahraničních kanceláří zapojených VVŠ. Účast na dvou odborných osobních či on-line setkáních. </t>
    </r>
    <r>
      <rPr>
        <sz val="10"/>
        <color theme="1"/>
        <rFont val="Calibri"/>
        <family val="2"/>
        <charset val="238"/>
        <scheme val="minor"/>
      </rPr>
      <t>Účast na  on-line setkání 26. 5. 2022 (Pokorný) a 6. 10. 2022 (Pokorný, Novotná , Stehlíková)</t>
    </r>
    <r>
      <rPr>
        <b/>
        <sz val="10"/>
        <color theme="1"/>
        <rFont val="Calibri"/>
        <family val="2"/>
        <charset val="238"/>
        <scheme val="minor"/>
      </rPr>
      <t xml:space="preserve">. </t>
    </r>
    <r>
      <rPr>
        <sz val="10"/>
        <color theme="1"/>
        <rFont val="Calibri"/>
        <family val="2"/>
        <charset val="238"/>
        <scheme val="minor"/>
      </rPr>
      <t>Návrhy na úpravy rozhraní pro výměnu dat přes EWP (mobility windows, zadávání výjezdových předmětů u LA) .</t>
    </r>
  </si>
  <si>
    <t>Centralizovaný rozvojový program pro veřejné vysoké školy pro rok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</si>
</sst>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6" formatCode="#,##0\ &quot;Kč&quot;;[Red]\-#,##0\ &quot;Kč&quot;"/>
  </numFmts>
  <fonts count="8" x14ac:knownFonts="1">
    <font>
      <sz val="11"/>
      <color theme="1"/>
      <name val="Calibri"/>
      <family val="2"/>
      <charset val="238"/>
      <scheme val="minor"/>
    </font>
    <font>
      <sz val="11"/>
      <color theme="1"/>
      <name val="Calibri"/>
      <family val="2"/>
      <charset val="238"/>
      <scheme val="minor"/>
    </font>
    <font>
      <b/>
      <sz val="11"/>
      <color theme="1"/>
      <name val="Calibri"/>
      <family val="2"/>
      <charset val="238"/>
      <scheme val="minor"/>
    </font>
    <font>
      <sz val="10"/>
      <color theme="1"/>
      <name val="Calibri"/>
      <family val="2"/>
      <charset val="238"/>
      <scheme val="minor"/>
    </font>
    <font>
      <b/>
      <sz val="10"/>
      <color theme="1"/>
      <name val="Calibri"/>
      <family val="2"/>
      <charset val="238"/>
      <scheme val="minor"/>
    </font>
    <font>
      <b/>
      <sz val="12"/>
      <color theme="1"/>
      <name val="Calibri"/>
      <family val="2"/>
      <charset val="238"/>
      <scheme val="minor"/>
    </font>
    <font>
      <u/>
      <sz val="11"/>
      <color theme="10"/>
      <name val="Calibri"/>
      <family val="2"/>
      <charset val="238"/>
      <scheme val="minor"/>
    </font>
    <font>
      <b/>
      <sz val="14"/>
      <color theme="1"/>
      <name val="Calibri"/>
      <family val="2"/>
      <charset val="238"/>
      <scheme val="minor"/>
    </font>
  </fonts>
  <fills count="4">
    <fill>
      <patternFill patternType="none"/>
    </fill>
    <fill>
      <patternFill patternType="gray125"/>
    </fill>
    <fill>
      <patternFill patternType="solid">
        <fgColor theme="5" tint="0.79998168889431442"/>
        <bgColor indexed="64"/>
      </patternFill>
    </fill>
    <fill>
      <patternFill patternType="solid">
        <fgColor theme="7" tint="0.79998168889431442"/>
        <bgColor indexed="64"/>
      </patternFill>
    </fill>
  </fills>
  <borders count="16">
    <border>
      <left/>
      <right/>
      <top/>
      <bottom/>
      <diagonal/>
    </border>
    <border>
      <left/>
      <right/>
      <top style="thin">
        <color auto="1"/>
      </top>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diagonal/>
    </border>
    <border>
      <left/>
      <right style="thin">
        <color auto="1"/>
      </right>
      <top/>
      <bottom style="thin">
        <color auto="1"/>
      </bottom>
      <diagonal/>
    </border>
    <border>
      <left/>
      <right/>
      <top/>
      <bottom style="thin">
        <color auto="1"/>
      </bottom>
      <diagonal/>
    </border>
    <border>
      <left style="thin">
        <color auto="1"/>
      </left>
      <right/>
      <top/>
      <bottom style="thin">
        <color auto="1"/>
      </bottom>
      <diagonal/>
    </border>
    <border>
      <left style="thin">
        <color auto="1"/>
      </left>
      <right style="thin">
        <color auto="1"/>
      </right>
      <top/>
      <bottom style="thin">
        <color auto="1"/>
      </bottom>
      <diagonal/>
    </border>
    <border>
      <left/>
      <right style="thin">
        <color auto="1"/>
      </right>
      <top/>
      <bottom/>
      <diagonal/>
    </border>
    <border>
      <left style="thin">
        <color auto="1"/>
      </left>
      <right/>
      <top/>
      <bottom/>
      <diagonal/>
    </border>
    <border>
      <left style="thin">
        <color auto="1"/>
      </left>
      <right style="thin">
        <color auto="1"/>
      </right>
      <top/>
      <bottom/>
      <diagonal/>
    </border>
    <border>
      <left/>
      <right style="thin">
        <color auto="1"/>
      </right>
      <top style="thin">
        <color auto="1"/>
      </top>
      <bottom/>
      <diagonal/>
    </border>
    <border>
      <left style="thin">
        <color auto="1"/>
      </left>
      <right/>
      <top style="thin">
        <color auto="1"/>
      </top>
      <bottom/>
      <diagonal/>
    </border>
  </borders>
  <cellStyleXfs count="3">
    <xf numFmtId="0" fontId="0" fillId="0" borderId="0"/>
    <xf numFmtId="9" fontId="1" fillId="0" borderId="0" applyFont="0" applyFill="0" applyBorder="0" applyAlignment="0" applyProtection="0"/>
    <xf numFmtId="0" fontId="6" fillId="0" borderId="0" applyNumberFormat="0" applyFill="0" applyBorder="0" applyAlignment="0" applyProtection="0"/>
  </cellStyleXfs>
  <cellXfs count="81">
    <xf numFmtId="0" fontId="0" fillId="0" borderId="0" xfId="0"/>
    <xf numFmtId="0" fontId="0" fillId="0" borderId="0" xfId="0" applyAlignment="1">
      <alignment horizontal="left"/>
    </xf>
    <xf numFmtId="0" fontId="0" fillId="0" borderId="1" xfId="0" applyBorder="1"/>
    <xf numFmtId="3" fontId="3" fillId="0" borderId="4" xfId="0" applyNumberFormat="1" applyFont="1" applyBorder="1" applyAlignment="1">
      <alignment horizontal="center" vertical="center" wrapText="1"/>
    </xf>
    <xf numFmtId="0" fontId="4" fillId="0" borderId="4" xfId="0" applyFont="1" applyBorder="1" applyAlignment="1">
      <alignment horizontal="center" vertical="center" wrapText="1"/>
    </xf>
    <xf numFmtId="9" fontId="3" fillId="2" borderId="4" xfId="0" applyNumberFormat="1" applyFont="1" applyFill="1" applyBorder="1" applyAlignment="1">
      <alignment horizontal="center" vertical="center"/>
    </xf>
    <xf numFmtId="3" fontId="3" fillId="2" borderId="4" xfId="0" applyNumberFormat="1" applyFont="1" applyFill="1" applyBorder="1" applyAlignment="1">
      <alignment horizontal="center" vertical="center" wrapText="1"/>
    </xf>
    <xf numFmtId="3" fontId="3" fillId="3" borderId="4" xfId="0" applyNumberFormat="1" applyFont="1" applyFill="1" applyBorder="1" applyAlignment="1">
      <alignment horizontal="center" vertical="center" wrapText="1"/>
    </xf>
    <xf numFmtId="0" fontId="5" fillId="0" borderId="4" xfId="0" applyFont="1" applyBorder="1" applyAlignment="1">
      <alignment horizontal="left" vertical="center" wrapText="1"/>
    </xf>
    <xf numFmtId="0" fontId="5" fillId="0" borderId="4" xfId="0" applyFont="1" applyBorder="1" applyAlignment="1">
      <alignment horizontal="center" vertical="center" wrapText="1"/>
    </xf>
    <xf numFmtId="0" fontId="3" fillId="0" borderId="4" xfId="0" applyFont="1" applyBorder="1" applyAlignment="1">
      <alignment horizontal="left" vertical="center" wrapText="1"/>
    </xf>
    <xf numFmtId="49" fontId="4" fillId="0" borderId="4" xfId="0" applyNumberFormat="1" applyFont="1" applyBorder="1" applyAlignment="1">
      <alignment horizontal="center" vertical="center" wrapText="1"/>
    </xf>
    <xf numFmtId="0" fontId="5" fillId="0" borderId="2" xfId="0" applyFont="1" applyBorder="1" applyAlignment="1">
      <alignment vertical="center" wrapText="1"/>
    </xf>
    <xf numFmtId="0" fontId="5" fillId="0" borderId="5" xfId="0" applyFont="1" applyBorder="1" applyAlignment="1">
      <alignment vertical="center" wrapText="1"/>
    </xf>
    <xf numFmtId="0" fontId="5" fillId="0" borderId="3" xfId="0" applyFont="1" applyBorder="1" applyAlignment="1">
      <alignment vertical="center" wrapText="1"/>
    </xf>
    <xf numFmtId="0" fontId="0" fillId="0" borderId="4" xfId="0" applyBorder="1" applyAlignment="1">
      <alignment horizontal="left" vertical="center" wrapText="1"/>
    </xf>
    <xf numFmtId="1" fontId="3" fillId="3" borderId="4" xfId="1" applyNumberFormat="1" applyFont="1" applyFill="1" applyBorder="1" applyAlignment="1">
      <alignment horizontal="center" vertical="center" wrapText="1"/>
    </xf>
    <xf numFmtId="49" fontId="3" fillId="0" borderId="4" xfId="0" applyNumberFormat="1" applyFont="1" applyBorder="1" applyAlignment="1">
      <alignment horizontal="center" vertical="center" wrapText="1"/>
    </xf>
    <xf numFmtId="0" fontId="4" fillId="0" borderId="6" xfId="0" applyFont="1" applyBorder="1" applyAlignment="1">
      <alignment horizontal="center" vertical="center"/>
    </xf>
    <xf numFmtId="0" fontId="4" fillId="0" borderId="6" xfId="0" applyFont="1" applyBorder="1" applyAlignment="1">
      <alignment horizontal="center" vertical="center" wrapText="1"/>
    </xf>
    <xf numFmtId="0" fontId="0" fillId="0" borderId="4" xfId="0" applyBorder="1" applyAlignment="1">
      <alignment horizontal="center" vertical="center" wrapText="1"/>
    </xf>
    <xf numFmtId="0" fontId="3" fillId="0" borderId="4" xfId="0" applyFont="1" applyBorder="1" applyAlignment="1">
      <alignment horizontal="center" vertical="center" wrapText="1"/>
    </xf>
    <xf numFmtId="0" fontId="4" fillId="0" borderId="4" xfId="0" applyFont="1" applyBorder="1" applyAlignment="1">
      <alignment horizontal="left" vertical="center" wrapText="1"/>
    </xf>
    <xf numFmtId="0" fontId="2" fillId="0" borderId="0" xfId="0" applyFont="1"/>
    <xf numFmtId="0" fontId="4" fillId="0" borderId="4" xfId="0" applyFont="1" applyBorder="1" applyAlignment="1">
      <alignment vertical="center" wrapText="1"/>
    </xf>
    <xf numFmtId="0" fontId="7" fillId="0" borderId="3" xfId="0" applyFont="1" applyBorder="1" applyAlignment="1">
      <alignment horizontal="center" vertical="center" wrapText="1"/>
    </xf>
    <xf numFmtId="1" fontId="3" fillId="0" borderId="4" xfId="0" applyNumberFormat="1" applyFont="1" applyBorder="1" applyAlignment="1">
      <alignment horizontal="left" vertical="center" wrapText="1"/>
    </xf>
    <xf numFmtId="0" fontId="0" fillId="0" borderId="0" xfId="0" applyAlignment="1">
      <alignment horizontal="left"/>
    </xf>
    <xf numFmtId="3" fontId="3" fillId="0" borderId="3" xfId="0" applyNumberFormat="1" applyFont="1" applyBorder="1" applyAlignment="1">
      <alignment horizontal="center" vertical="center" wrapText="1"/>
    </xf>
    <xf numFmtId="3" fontId="3" fillId="0" borderId="5" xfId="0" applyNumberFormat="1" applyFont="1" applyBorder="1" applyAlignment="1">
      <alignment horizontal="center" vertical="center" wrapText="1"/>
    </xf>
    <xf numFmtId="3" fontId="3" fillId="0" borderId="2" xfId="0" applyNumberFormat="1" applyFont="1" applyBorder="1" applyAlignment="1">
      <alignment horizontal="center" vertical="center" wrapText="1"/>
    </xf>
    <xf numFmtId="3" fontId="3" fillId="0" borderId="4" xfId="0" applyNumberFormat="1" applyFont="1" applyBorder="1" applyAlignment="1">
      <alignment horizontal="center" vertical="center" wrapText="1"/>
    </xf>
    <xf numFmtId="3" fontId="3" fillId="0" borderId="4" xfId="0" applyNumberFormat="1" applyFont="1" applyBorder="1" applyAlignment="1">
      <alignment horizontal="left" vertical="top" wrapText="1"/>
    </xf>
    <xf numFmtId="3" fontId="3" fillId="0" borderId="3" xfId="0" applyNumberFormat="1" applyFont="1" applyBorder="1" applyAlignment="1">
      <alignment horizontal="left" vertical="top" wrapText="1"/>
    </xf>
    <xf numFmtId="3" fontId="3" fillId="0" borderId="5" xfId="0" applyNumberFormat="1" applyFont="1" applyBorder="1" applyAlignment="1">
      <alignment horizontal="left" vertical="top" wrapText="1"/>
    </xf>
    <xf numFmtId="3" fontId="3" fillId="0" borderId="2" xfId="0" applyNumberFormat="1" applyFont="1" applyBorder="1" applyAlignment="1">
      <alignment horizontal="left" vertical="top" wrapText="1"/>
    </xf>
    <xf numFmtId="0" fontId="0" fillId="0" borderId="3" xfId="0" applyBorder="1" applyAlignment="1">
      <alignment horizontal="center" vertical="center" wrapText="1"/>
    </xf>
    <xf numFmtId="0" fontId="0" fillId="0" borderId="5" xfId="0" applyBorder="1" applyAlignment="1">
      <alignment horizontal="center" vertical="center" wrapText="1"/>
    </xf>
    <xf numFmtId="0" fontId="0" fillId="0" borderId="2" xfId="0" applyBorder="1" applyAlignment="1">
      <alignment horizontal="center" vertical="center" wrapText="1"/>
    </xf>
    <xf numFmtId="0" fontId="5" fillId="0" borderId="3" xfId="0" applyFont="1" applyBorder="1" applyAlignment="1">
      <alignment horizontal="center" vertical="center" wrapText="1"/>
    </xf>
    <xf numFmtId="0" fontId="5" fillId="0" borderId="5" xfId="0" applyFont="1" applyBorder="1" applyAlignment="1">
      <alignment horizontal="center" vertical="center" wrapText="1"/>
    </xf>
    <xf numFmtId="0" fontId="5"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5" xfId="0" applyFont="1" applyBorder="1" applyAlignment="1">
      <alignment horizontal="center" vertical="center" wrapText="1"/>
    </xf>
    <xf numFmtId="0" fontId="4" fillId="0" borderId="2" xfId="0" applyFont="1" applyBorder="1" applyAlignment="1">
      <alignment horizontal="center" vertical="center" wrapText="1"/>
    </xf>
    <xf numFmtId="6" fontId="3" fillId="0" borderId="3" xfId="0" applyNumberFormat="1"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5" xfId="0" applyFont="1" applyBorder="1" applyAlignment="1">
      <alignment horizontal="center" vertical="center" wrapText="1"/>
    </xf>
    <xf numFmtId="0" fontId="4" fillId="0" borderId="3" xfId="0" applyFont="1" applyBorder="1" applyAlignment="1">
      <alignment horizontal="left" vertical="top" wrapText="1"/>
    </xf>
    <xf numFmtId="0" fontId="3" fillId="0" borderId="5" xfId="0" applyFont="1" applyBorder="1" applyAlignment="1">
      <alignment horizontal="left" vertical="top" wrapText="1"/>
    </xf>
    <xf numFmtId="0" fontId="3" fillId="0" borderId="2" xfId="0" applyFont="1" applyBorder="1" applyAlignment="1">
      <alignment horizontal="left" vertical="top" wrapText="1"/>
    </xf>
    <xf numFmtId="0" fontId="4" fillId="0" borderId="3" xfId="0" applyFont="1" applyBorder="1" applyAlignment="1">
      <alignment horizontal="left" vertical="center" wrapText="1"/>
    </xf>
    <xf numFmtId="0" fontId="4" fillId="0" borderId="5" xfId="0" applyFont="1" applyBorder="1" applyAlignment="1">
      <alignment horizontal="left" vertical="center" wrapText="1"/>
    </xf>
    <xf numFmtId="0" fontId="4" fillId="0" borderId="2" xfId="0" applyFont="1" applyBorder="1" applyAlignment="1">
      <alignment horizontal="left" vertical="center" wrapText="1"/>
    </xf>
    <xf numFmtId="0" fontId="4" fillId="0" borderId="5" xfId="0" applyFont="1" applyBorder="1" applyAlignment="1">
      <alignment horizontal="left" vertical="top" wrapText="1"/>
    </xf>
    <xf numFmtId="0" fontId="4" fillId="0" borderId="2" xfId="0" applyFont="1" applyBorder="1" applyAlignment="1">
      <alignment horizontal="left" vertical="top" wrapText="1"/>
    </xf>
    <xf numFmtId="49" fontId="3" fillId="0" borderId="3" xfId="0" applyNumberFormat="1" applyFont="1" applyBorder="1" applyAlignment="1">
      <alignment horizontal="center" vertical="center" wrapText="1"/>
    </xf>
    <xf numFmtId="49" fontId="3" fillId="0" borderId="2" xfId="0" applyNumberFormat="1" applyFont="1" applyBorder="1" applyAlignment="1">
      <alignment horizontal="center" vertical="center" wrapText="1"/>
    </xf>
    <xf numFmtId="0" fontId="6" fillId="0" borderId="3" xfId="2" applyFill="1" applyBorder="1" applyAlignment="1">
      <alignment horizontal="center" vertical="center" wrapText="1"/>
    </xf>
    <xf numFmtId="0" fontId="5" fillId="0" borderId="3" xfId="0" applyFont="1" applyBorder="1" applyAlignment="1">
      <alignment horizontal="left" vertical="center" wrapText="1"/>
    </xf>
    <xf numFmtId="0" fontId="5" fillId="0" borderId="5" xfId="0" applyFont="1" applyBorder="1" applyAlignment="1">
      <alignment horizontal="left" vertical="center" wrapText="1"/>
    </xf>
    <xf numFmtId="0" fontId="5" fillId="0" borderId="2" xfId="0" applyFont="1" applyBorder="1" applyAlignment="1">
      <alignment horizontal="left" vertical="center" wrapText="1"/>
    </xf>
    <xf numFmtId="0" fontId="3" fillId="0" borderId="3" xfId="0" applyFont="1" applyBorder="1" applyAlignment="1">
      <alignment horizontal="left" vertical="top" wrapText="1"/>
    </xf>
    <xf numFmtId="1" fontId="3" fillId="0" borderId="3" xfId="0" applyNumberFormat="1" applyFont="1" applyBorder="1" applyAlignment="1">
      <alignment horizontal="center" vertical="center" wrapText="1"/>
    </xf>
    <xf numFmtId="1" fontId="3" fillId="0" borderId="2" xfId="0" applyNumberFormat="1" applyFont="1" applyBorder="1" applyAlignment="1">
      <alignment horizontal="center" vertical="center" wrapText="1"/>
    </xf>
    <xf numFmtId="0" fontId="5" fillId="0" borderId="6" xfId="0" applyFont="1" applyBorder="1" applyAlignment="1">
      <alignment horizontal="left" vertical="center" wrapText="1"/>
    </xf>
    <xf numFmtId="0" fontId="5" fillId="0" borderId="13" xfId="0" applyFont="1" applyBorder="1" applyAlignment="1">
      <alignment horizontal="left" vertical="center" wrapText="1"/>
    </xf>
    <xf numFmtId="0" fontId="5" fillId="0" borderId="10" xfId="0" applyFont="1" applyBorder="1" applyAlignment="1">
      <alignment horizontal="left" vertical="center" wrapText="1"/>
    </xf>
    <xf numFmtId="0" fontId="2" fillId="0" borderId="15" xfId="0" applyFont="1" applyBorder="1" applyAlignment="1">
      <alignment horizontal="center" vertical="center" wrapText="1"/>
    </xf>
    <xf numFmtId="0" fontId="2" fillId="0" borderId="1" xfId="0" applyFont="1" applyBorder="1" applyAlignment="1">
      <alignment horizontal="center" vertical="center" wrapText="1"/>
    </xf>
    <xf numFmtId="0" fontId="2" fillId="0" borderId="14" xfId="0" applyFont="1" applyBorder="1" applyAlignment="1">
      <alignment horizontal="center" vertical="center" wrapText="1"/>
    </xf>
    <xf numFmtId="0" fontId="2" fillId="0" borderId="12" xfId="0" applyFont="1" applyBorder="1" applyAlignment="1">
      <alignment horizontal="center" vertical="center" wrapText="1"/>
    </xf>
    <xf numFmtId="0" fontId="2" fillId="0" borderId="0" xfId="0" applyFont="1" applyAlignment="1">
      <alignment horizontal="center" vertical="center" wrapText="1"/>
    </xf>
    <xf numFmtId="0" fontId="2" fillId="0" borderId="11" xfId="0" applyFont="1" applyBorder="1" applyAlignment="1">
      <alignment horizontal="center" vertical="center" wrapText="1"/>
    </xf>
    <xf numFmtId="0" fontId="2" fillId="0" borderId="9" xfId="0" applyFont="1" applyBorder="1" applyAlignment="1">
      <alignment horizontal="center" vertical="center" wrapText="1"/>
    </xf>
    <xf numFmtId="0" fontId="2" fillId="0" borderId="8" xfId="0" applyFont="1" applyBorder="1" applyAlignment="1">
      <alignment horizontal="center" vertical="center" wrapText="1"/>
    </xf>
    <xf numFmtId="0" fontId="2" fillId="0" borderId="7" xfId="0" applyFont="1" applyBorder="1" applyAlignment="1">
      <alignment horizontal="center" vertical="center" wrapText="1"/>
    </xf>
    <xf numFmtId="0" fontId="7" fillId="0" borderId="3" xfId="0" applyFont="1" applyBorder="1" applyAlignment="1">
      <alignment horizontal="center" vertical="center" wrapText="1"/>
    </xf>
    <xf numFmtId="0" fontId="7" fillId="0" borderId="5" xfId="0" applyFont="1" applyBorder="1" applyAlignment="1">
      <alignment horizontal="center" vertical="center" wrapText="1"/>
    </xf>
    <xf numFmtId="0" fontId="7" fillId="0" borderId="2" xfId="0" applyFont="1" applyBorder="1" applyAlignment="1">
      <alignment horizontal="center" vertical="center" wrapText="1"/>
    </xf>
  </cellXfs>
  <cellStyles count="3">
    <cellStyle name="Hypertextový odkaz" xfId="2" builtinId="8"/>
    <cellStyle name="Normální" xfId="0" builtinId="0"/>
    <cellStyle name="Procenta"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mailto:ekrlin@jcu.cz" TargetMode="External"/><Relationship Id="rId1" Type="http://schemas.openxmlformats.org/officeDocument/2006/relationships/hyperlink" Target="mailto:jpokorny@jcu.cz"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B1D686-0447-4A3F-9679-E0688D44E15F}">
  <dimension ref="A1:J82"/>
  <sheetViews>
    <sheetView tabSelected="1" view="pageBreakPreview" topLeftCell="A53" zoomScaleNormal="100" zoomScaleSheetLayoutView="100" workbookViewId="0">
      <selection activeCell="D60" sqref="D60"/>
    </sheetView>
  </sheetViews>
  <sheetFormatPr defaultRowHeight="15" x14ac:dyDescent="0.25"/>
  <cols>
    <col min="1" max="1" width="17.85546875" customWidth="1"/>
    <col min="2" max="2" width="29" customWidth="1"/>
    <col min="3" max="3" width="16.85546875" customWidth="1"/>
    <col min="4" max="4" width="17.7109375" customWidth="1"/>
    <col min="5" max="5" width="14" customWidth="1"/>
    <col min="6" max="6" width="14.7109375" customWidth="1"/>
  </cols>
  <sheetData>
    <row r="1" spans="1:6" ht="18.75" x14ac:dyDescent="0.25">
      <c r="A1" s="25" t="s">
        <v>62</v>
      </c>
      <c r="B1" s="78" t="s">
        <v>85</v>
      </c>
      <c r="C1" s="40"/>
      <c r="D1" s="40"/>
      <c r="E1" s="40"/>
      <c r="F1" s="41"/>
    </row>
    <row r="2" spans="1:6" ht="15" customHeight="1" x14ac:dyDescent="0.25">
      <c r="A2" s="78" t="s">
        <v>79</v>
      </c>
      <c r="B2" s="79"/>
      <c r="C2" s="79"/>
      <c r="D2" s="79"/>
      <c r="E2" s="79"/>
      <c r="F2" s="80"/>
    </row>
    <row r="3" spans="1:6" ht="15" customHeight="1" x14ac:dyDescent="0.25">
      <c r="A3" s="78" t="s">
        <v>82</v>
      </c>
      <c r="B3" s="79"/>
      <c r="C3" s="79"/>
      <c r="D3" s="79"/>
      <c r="E3" s="79"/>
      <c r="F3" s="80"/>
    </row>
    <row r="4" spans="1:6" x14ac:dyDescent="0.25">
      <c r="A4" s="24" t="s">
        <v>78</v>
      </c>
      <c r="B4" s="47" t="s">
        <v>103</v>
      </c>
      <c r="C4" s="48"/>
      <c r="D4" s="48"/>
      <c r="E4" s="48"/>
      <c r="F4" s="46"/>
    </row>
    <row r="5" spans="1:6" ht="30.75" customHeight="1" x14ac:dyDescent="0.25">
      <c r="A5" s="22" t="s">
        <v>77</v>
      </c>
      <c r="B5" s="47" t="s">
        <v>76</v>
      </c>
      <c r="C5" s="48"/>
      <c r="D5" s="48"/>
      <c r="E5" s="48"/>
      <c r="F5" s="46"/>
    </row>
    <row r="6" spans="1:6" x14ac:dyDescent="0.25">
      <c r="A6" s="66" t="s">
        <v>75</v>
      </c>
      <c r="B6" s="69" t="s">
        <v>74</v>
      </c>
      <c r="C6" s="70"/>
      <c r="D6" s="70"/>
      <c r="E6" s="70"/>
      <c r="F6" s="71"/>
    </row>
    <row r="7" spans="1:6" x14ac:dyDescent="0.25">
      <c r="A7" s="67"/>
      <c r="B7" s="72"/>
      <c r="C7" s="73"/>
      <c r="D7" s="73"/>
      <c r="E7" s="73"/>
      <c r="F7" s="74"/>
    </row>
    <row r="8" spans="1:6" x14ac:dyDescent="0.25">
      <c r="A8" s="68"/>
      <c r="B8" s="75"/>
      <c r="C8" s="76"/>
      <c r="D8" s="76"/>
      <c r="E8" s="76"/>
      <c r="F8" s="77"/>
    </row>
    <row r="9" spans="1:6" ht="25.5" x14ac:dyDescent="0.25">
      <c r="A9" s="22" t="s">
        <v>73</v>
      </c>
      <c r="B9" s="52" t="s">
        <v>96</v>
      </c>
      <c r="C9" s="54"/>
      <c r="D9" s="52" t="s">
        <v>81</v>
      </c>
      <c r="E9" s="53"/>
      <c r="F9" s="54"/>
    </row>
    <row r="10" spans="1:6" ht="25.5" customHeight="1" x14ac:dyDescent="0.25">
      <c r="A10" s="8" t="s">
        <v>72</v>
      </c>
      <c r="B10" s="22" t="s">
        <v>71</v>
      </c>
      <c r="C10" s="52" t="s">
        <v>70</v>
      </c>
      <c r="D10" s="54"/>
      <c r="E10" s="42" t="s">
        <v>69</v>
      </c>
      <c r="F10" s="44"/>
    </row>
    <row r="11" spans="1:6" x14ac:dyDescent="0.25">
      <c r="A11" s="22" t="s">
        <v>68</v>
      </c>
      <c r="B11" s="26">
        <v>247</v>
      </c>
      <c r="C11" s="64">
        <v>247</v>
      </c>
      <c r="D11" s="65"/>
      <c r="E11" s="64">
        <v>0</v>
      </c>
      <c r="F11" s="65"/>
    </row>
    <row r="12" spans="1:6" x14ac:dyDescent="0.25">
      <c r="A12" s="22" t="s">
        <v>67</v>
      </c>
      <c r="B12" s="26">
        <v>247</v>
      </c>
      <c r="C12" s="64">
        <v>247</v>
      </c>
      <c r="D12" s="65"/>
      <c r="E12" s="64">
        <v>0</v>
      </c>
      <c r="F12" s="65"/>
    </row>
    <row r="13" spans="1:6" x14ac:dyDescent="0.25">
      <c r="A13" s="36"/>
      <c r="B13" s="37"/>
      <c r="C13" s="37"/>
      <c r="D13" s="37"/>
      <c r="E13" s="37"/>
      <c r="F13" s="38"/>
    </row>
    <row r="14" spans="1:6" ht="15.75" x14ac:dyDescent="0.25">
      <c r="A14" s="60" t="s">
        <v>66</v>
      </c>
      <c r="B14" s="61"/>
      <c r="C14" s="61"/>
      <c r="D14" s="61"/>
      <c r="E14" s="61"/>
      <c r="F14" s="62"/>
    </row>
    <row r="15" spans="1:6" x14ac:dyDescent="0.25">
      <c r="A15" s="15"/>
      <c r="B15" s="42" t="s">
        <v>65</v>
      </c>
      <c r="C15" s="44"/>
      <c r="D15" s="42" t="s">
        <v>64</v>
      </c>
      <c r="E15" s="43"/>
      <c r="F15" s="44"/>
    </row>
    <row r="16" spans="1:6" x14ac:dyDescent="0.25">
      <c r="A16" s="22" t="s">
        <v>63</v>
      </c>
      <c r="B16" s="47" t="s">
        <v>84</v>
      </c>
      <c r="C16" s="46"/>
      <c r="D16" s="47" t="s">
        <v>87</v>
      </c>
      <c r="E16" s="48"/>
      <c r="F16" s="46"/>
    </row>
    <row r="17" spans="1:9" x14ac:dyDescent="0.25">
      <c r="A17" s="22" t="s">
        <v>62</v>
      </c>
      <c r="B17" s="47" t="s">
        <v>85</v>
      </c>
      <c r="C17" s="46"/>
      <c r="D17" s="47" t="s">
        <v>85</v>
      </c>
      <c r="E17" s="48"/>
      <c r="F17" s="46"/>
    </row>
    <row r="18" spans="1:9" ht="28.5" customHeight="1" x14ac:dyDescent="0.25">
      <c r="A18" s="22" t="s">
        <v>61</v>
      </c>
      <c r="B18" s="47" t="s">
        <v>86</v>
      </c>
      <c r="C18" s="46"/>
      <c r="D18" s="47" t="s">
        <v>86</v>
      </c>
      <c r="E18" s="48"/>
      <c r="F18" s="46"/>
    </row>
    <row r="19" spans="1:9" x14ac:dyDescent="0.25">
      <c r="A19" s="22" t="s">
        <v>60</v>
      </c>
      <c r="B19" s="57" t="s">
        <v>88</v>
      </c>
      <c r="C19" s="58"/>
      <c r="D19" s="47">
        <v>420389032115</v>
      </c>
      <c r="E19" s="48"/>
      <c r="F19" s="46"/>
    </row>
    <row r="20" spans="1:9" x14ac:dyDescent="0.25">
      <c r="A20" s="22" t="s">
        <v>59</v>
      </c>
      <c r="B20" s="59" t="s">
        <v>89</v>
      </c>
      <c r="C20" s="46"/>
      <c r="D20" s="59" t="s">
        <v>90</v>
      </c>
      <c r="E20" s="48"/>
      <c r="F20" s="46"/>
    </row>
    <row r="21" spans="1:9" x14ac:dyDescent="0.25">
      <c r="A21" s="36"/>
      <c r="B21" s="37"/>
      <c r="C21" s="37"/>
      <c r="D21" s="37"/>
      <c r="E21" s="37"/>
      <c r="F21" s="38"/>
    </row>
    <row r="22" spans="1:9" ht="15" customHeight="1" x14ac:dyDescent="0.25">
      <c r="A22" s="60" t="s">
        <v>58</v>
      </c>
      <c r="B22" s="61"/>
      <c r="C22" s="61"/>
      <c r="D22" s="61"/>
      <c r="E22" s="61"/>
      <c r="F22" s="62"/>
    </row>
    <row r="23" spans="1:9" ht="29.25" customHeight="1" x14ac:dyDescent="0.25">
      <c r="A23" s="22" t="s">
        <v>57</v>
      </c>
      <c r="B23" s="52" t="s">
        <v>56</v>
      </c>
      <c r="C23" s="53"/>
      <c r="D23" s="53"/>
      <c r="E23" s="53"/>
      <c r="F23" s="54"/>
    </row>
    <row r="24" spans="1:9" ht="349.5" customHeight="1" x14ac:dyDescent="0.25">
      <c r="A24" s="10" t="s">
        <v>55</v>
      </c>
      <c r="B24" s="63" t="s">
        <v>91</v>
      </c>
      <c r="C24" s="50"/>
      <c r="D24" s="50"/>
      <c r="E24" s="50"/>
      <c r="F24" s="51"/>
    </row>
    <row r="25" spans="1:9" ht="153" customHeight="1" x14ac:dyDescent="0.25">
      <c r="A25" s="10" t="s">
        <v>54</v>
      </c>
      <c r="B25" s="63" t="s">
        <v>53</v>
      </c>
      <c r="C25" s="50"/>
      <c r="D25" s="50"/>
      <c r="E25" s="50"/>
      <c r="F25" s="51"/>
    </row>
    <row r="26" spans="1:9" ht="170.25" customHeight="1" x14ac:dyDescent="0.25">
      <c r="A26" s="10" t="s">
        <v>52</v>
      </c>
      <c r="B26" s="63" t="s">
        <v>83</v>
      </c>
      <c r="C26" s="50"/>
      <c r="D26" s="50"/>
      <c r="E26" s="50"/>
      <c r="F26" s="51"/>
    </row>
    <row r="27" spans="1:9" ht="25.5" x14ac:dyDescent="0.25">
      <c r="A27" s="22" t="s">
        <v>51</v>
      </c>
      <c r="B27" s="52" t="s">
        <v>50</v>
      </c>
      <c r="C27" s="53"/>
      <c r="D27" s="53"/>
      <c r="E27" s="53"/>
      <c r="F27" s="54"/>
      <c r="I27" s="1"/>
    </row>
    <row r="28" spans="1:9" ht="66" customHeight="1" x14ac:dyDescent="0.25">
      <c r="A28" s="21" t="s">
        <v>49</v>
      </c>
      <c r="B28" s="49" t="s">
        <v>93</v>
      </c>
      <c r="C28" s="55"/>
      <c r="D28" s="55"/>
      <c r="E28" s="55"/>
      <c r="F28" s="56"/>
      <c r="I28" s="1"/>
    </row>
    <row r="29" spans="1:9" ht="49.5" customHeight="1" x14ac:dyDescent="0.25">
      <c r="A29" s="21" t="s">
        <v>49</v>
      </c>
      <c r="B29" s="49" t="s">
        <v>101</v>
      </c>
      <c r="C29" s="50"/>
      <c r="D29" s="50"/>
      <c r="E29" s="50"/>
      <c r="F29" s="51"/>
      <c r="I29" s="1"/>
    </row>
    <row r="30" spans="1:9" ht="39" customHeight="1" x14ac:dyDescent="0.25">
      <c r="A30" s="21" t="s">
        <v>49</v>
      </c>
      <c r="B30" s="49" t="s">
        <v>98</v>
      </c>
      <c r="C30" s="50"/>
      <c r="D30" s="50"/>
      <c r="E30" s="50"/>
      <c r="F30" s="51"/>
      <c r="I30" s="1"/>
    </row>
    <row r="31" spans="1:9" ht="62.25" customHeight="1" x14ac:dyDescent="0.25">
      <c r="A31" s="21" t="s">
        <v>49</v>
      </c>
      <c r="B31" s="49" t="s">
        <v>102</v>
      </c>
      <c r="C31" s="50"/>
      <c r="D31" s="50"/>
      <c r="E31" s="50"/>
      <c r="F31" s="51"/>
    </row>
    <row r="32" spans="1:9" ht="144" customHeight="1" x14ac:dyDescent="0.25">
      <c r="A32" s="21" t="s">
        <v>49</v>
      </c>
      <c r="B32" s="49" t="s">
        <v>97</v>
      </c>
      <c r="C32" s="50"/>
      <c r="D32" s="50"/>
      <c r="E32" s="50"/>
      <c r="F32" s="51"/>
    </row>
    <row r="33" spans="1:10" ht="45" customHeight="1" x14ac:dyDescent="0.25">
      <c r="A33" s="21" t="s">
        <v>49</v>
      </c>
      <c r="B33" s="49" t="s">
        <v>99</v>
      </c>
      <c r="C33" s="50"/>
      <c r="D33" s="50"/>
      <c r="E33" s="50"/>
      <c r="F33" s="51"/>
    </row>
    <row r="34" spans="1:10" ht="30.75" customHeight="1" x14ac:dyDescent="0.25">
      <c r="A34" s="21" t="s">
        <v>49</v>
      </c>
      <c r="B34" s="49" t="s">
        <v>100</v>
      </c>
      <c r="C34" s="50"/>
      <c r="D34" s="50"/>
      <c r="E34" s="50"/>
      <c r="F34" s="51"/>
    </row>
    <row r="35" spans="1:10" ht="33.75" customHeight="1" x14ac:dyDescent="0.25">
      <c r="A35" s="22" t="s">
        <v>48</v>
      </c>
      <c r="B35" s="42" t="s">
        <v>47</v>
      </c>
      <c r="C35" s="43"/>
      <c r="D35" s="43"/>
      <c r="E35" s="43"/>
      <c r="F35" s="44"/>
    </row>
    <row r="36" spans="1:10" ht="45" customHeight="1" x14ac:dyDescent="0.25">
      <c r="A36" s="22" t="s">
        <v>46</v>
      </c>
      <c r="B36" s="42" t="s">
        <v>45</v>
      </c>
      <c r="C36" s="44"/>
      <c r="D36" s="42" t="s">
        <v>44</v>
      </c>
      <c r="E36" s="43"/>
      <c r="F36" s="44"/>
      <c r="J36" s="23"/>
    </row>
    <row r="37" spans="1:10" x14ac:dyDescent="0.25">
      <c r="A37" s="4" t="s">
        <v>32</v>
      </c>
      <c r="B37" s="47"/>
      <c r="C37" s="46"/>
      <c r="D37" s="47"/>
      <c r="E37" s="48"/>
      <c r="F37" s="46"/>
    </row>
    <row r="38" spans="1:10" x14ac:dyDescent="0.25">
      <c r="A38" s="4" t="s">
        <v>24</v>
      </c>
      <c r="B38" s="47"/>
      <c r="C38" s="46"/>
      <c r="D38" s="47"/>
      <c r="E38" s="48"/>
      <c r="F38" s="46"/>
    </row>
    <row r="39" spans="1:10" x14ac:dyDescent="0.25">
      <c r="A39" s="4" t="s">
        <v>7</v>
      </c>
      <c r="B39" s="47"/>
      <c r="C39" s="46"/>
      <c r="D39" s="47"/>
      <c r="E39" s="48"/>
      <c r="F39" s="46"/>
    </row>
    <row r="40" spans="1:10" x14ac:dyDescent="0.25">
      <c r="A40" s="4" t="s">
        <v>43</v>
      </c>
      <c r="B40" s="47"/>
      <c r="C40" s="46"/>
      <c r="D40" s="47"/>
      <c r="E40" s="48"/>
      <c r="F40" s="46"/>
    </row>
    <row r="41" spans="1:10" x14ac:dyDescent="0.25">
      <c r="A41" s="36"/>
      <c r="B41" s="37"/>
      <c r="C41" s="37"/>
      <c r="D41" s="37"/>
      <c r="E41" s="37"/>
      <c r="F41" s="38"/>
    </row>
    <row r="42" spans="1:10" ht="46.5" customHeight="1" x14ac:dyDescent="0.25">
      <c r="A42" s="22" t="s">
        <v>42</v>
      </c>
      <c r="B42" s="42" t="s">
        <v>41</v>
      </c>
      <c r="C42" s="43"/>
      <c r="D42" s="43"/>
      <c r="E42" s="43"/>
      <c r="F42" s="44"/>
    </row>
    <row r="43" spans="1:10" ht="33.75" customHeight="1" x14ac:dyDescent="0.25">
      <c r="A43" s="15"/>
      <c r="B43" s="4" t="s">
        <v>40</v>
      </c>
      <c r="C43" s="42" t="s">
        <v>39</v>
      </c>
      <c r="D43" s="44"/>
      <c r="E43" s="42" t="s">
        <v>38</v>
      </c>
      <c r="F43" s="44"/>
    </row>
    <row r="44" spans="1:10" x14ac:dyDescent="0.25">
      <c r="A44" s="10"/>
      <c r="B44" s="21">
        <v>2021</v>
      </c>
      <c r="C44" s="45">
        <v>322000</v>
      </c>
      <c r="D44" s="46"/>
      <c r="E44" s="47"/>
      <c r="F44" s="46"/>
    </row>
    <row r="45" spans="1:10" x14ac:dyDescent="0.25">
      <c r="A45" s="10"/>
      <c r="B45" s="21"/>
      <c r="C45" s="47"/>
      <c r="D45" s="46"/>
      <c r="E45" s="47"/>
      <c r="F45" s="46"/>
    </row>
    <row r="46" spans="1:10" x14ac:dyDescent="0.25">
      <c r="A46" s="10"/>
      <c r="B46" s="21"/>
      <c r="C46" s="47"/>
      <c r="D46" s="46"/>
      <c r="E46" s="47"/>
      <c r="F46" s="46"/>
    </row>
    <row r="47" spans="1:10" x14ac:dyDescent="0.25">
      <c r="A47" s="10"/>
      <c r="B47" s="21"/>
      <c r="C47" s="47"/>
      <c r="D47" s="46"/>
      <c r="E47" s="47"/>
      <c r="F47" s="46"/>
    </row>
    <row r="48" spans="1:10" x14ac:dyDescent="0.25">
      <c r="A48" s="10"/>
      <c r="B48" s="21"/>
      <c r="C48" s="47"/>
      <c r="D48" s="46"/>
      <c r="E48" s="47"/>
      <c r="F48" s="46"/>
    </row>
    <row r="49" spans="1:6" x14ac:dyDescent="0.25">
      <c r="A49" s="36"/>
      <c r="B49" s="37"/>
      <c r="C49" s="37"/>
      <c r="D49" s="37"/>
      <c r="E49" s="37"/>
      <c r="F49" s="38"/>
    </row>
    <row r="50" spans="1:6" ht="15" customHeight="1" x14ac:dyDescent="0.25">
      <c r="A50" s="39" t="s">
        <v>37</v>
      </c>
      <c r="B50" s="40"/>
      <c r="C50" s="40"/>
      <c r="D50" s="40"/>
      <c r="E50" s="40"/>
      <c r="F50" s="41"/>
    </row>
    <row r="51" spans="1:6" ht="38.25" x14ac:dyDescent="0.25">
      <c r="A51" s="20"/>
      <c r="B51" s="20"/>
      <c r="C51" s="4" t="s">
        <v>36</v>
      </c>
      <c r="D51" s="4" t="s">
        <v>35</v>
      </c>
      <c r="E51" s="19" t="s">
        <v>34</v>
      </c>
      <c r="F51" s="18" t="s">
        <v>33</v>
      </c>
    </row>
    <row r="52" spans="1:6" ht="31.5" x14ac:dyDescent="0.25">
      <c r="A52" s="9" t="s">
        <v>32</v>
      </c>
      <c r="B52" s="8" t="s">
        <v>31</v>
      </c>
      <c r="C52" s="6">
        <f>SUM(C53:C55)</f>
        <v>0</v>
      </c>
      <c r="D52" s="6">
        <f>SUM(D53:D55)</f>
        <v>0</v>
      </c>
      <c r="E52" s="6">
        <f>D52-C52</f>
        <v>0</v>
      </c>
      <c r="F52" s="5">
        <f>E52/C$68</f>
        <v>0</v>
      </c>
    </row>
    <row r="53" spans="1:6" ht="25.5" x14ac:dyDescent="0.25">
      <c r="A53" s="11" t="s">
        <v>30</v>
      </c>
      <c r="B53" s="10" t="s">
        <v>29</v>
      </c>
      <c r="C53" s="7">
        <v>0</v>
      </c>
      <c r="D53" s="7">
        <v>0</v>
      </c>
      <c r="E53" s="6">
        <f>D53-C53</f>
        <v>0</v>
      </c>
      <c r="F53" s="5">
        <f>E53/C$68</f>
        <v>0</v>
      </c>
    </row>
    <row r="54" spans="1:6" ht="25.5" x14ac:dyDescent="0.25">
      <c r="A54" s="11" t="s">
        <v>28</v>
      </c>
      <c r="B54" s="10" t="s">
        <v>27</v>
      </c>
      <c r="C54" s="7">
        <v>0</v>
      </c>
      <c r="D54" s="7">
        <v>0</v>
      </c>
      <c r="E54" s="6">
        <f>D54-C54</f>
        <v>0</v>
      </c>
      <c r="F54" s="5">
        <f>E54/C$68</f>
        <v>0</v>
      </c>
    </row>
    <row r="55" spans="1:6" x14ac:dyDescent="0.25">
      <c r="A55" s="11" t="s">
        <v>26</v>
      </c>
      <c r="B55" s="10" t="s">
        <v>25</v>
      </c>
      <c r="C55" s="7">
        <v>0</v>
      </c>
      <c r="D55" s="7">
        <v>0</v>
      </c>
      <c r="E55" s="6">
        <f>D55-C55</f>
        <v>0</v>
      </c>
      <c r="F55" s="5">
        <f>E55/C$68</f>
        <v>0</v>
      </c>
    </row>
    <row r="56" spans="1:6" x14ac:dyDescent="0.25">
      <c r="A56" s="36"/>
      <c r="B56" s="37"/>
      <c r="C56" s="37"/>
      <c r="D56" s="37"/>
      <c r="E56" s="37"/>
      <c r="F56" s="38"/>
    </row>
    <row r="57" spans="1:6" ht="31.5" x14ac:dyDescent="0.25">
      <c r="A57" s="9" t="s">
        <v>24</v>
      </c>
      <c r="B57" s="8" t="s">
        <v>23</v>
      </c>
      <c r="C57" s="6">
        <v>247</v>
      </c>
      <c r="D57" s="6">
        <v>247</v>
      </c>
      <c r="E57" s="6">
        <f>D57-C57</f>
        <v>0</v>
      </c>
      <c r="F57" s="5">
        <f>E57/C$68</f>
        <v>0</v>
      </c>
    </row>
    <row r="58" spans="1:6" ht="15.75" x14ac:dyDescent="0.25">
      <c r="A58" s="17"/>
      <c r="B58" s="14" t="s">
        <v>22</v>
      </c>
      <c r="C58" s="13"/>
      <c r="D58" s="13"/>
      <c r="E58" s="13"/>
      <c r="F58" s="12"/>
    </row>
    <row r="59" spans="1:6" x14ac:dyDescent="0.25">
      <c r="A59" s="11" t="s">
        <v>21</v>
      </c>
      <c r="B59" s="10" t="s">
        <v>20</v>
      </c>
      <c r="C59" s="7">
        <v>133</v>
      </c>
      <c r="D59" s="16">
        <v>133</v>
      </c>
      <c r="E59" s="6">
        <f>SUM(D59-C59)</f>
        <v>0</v>
      </c>
      <c r="F59" s="5">
        <f>E59/C$68</f>
        <v>0</v>
      </c>
    </row>
    <row r="60" spans="1:6" ht="102" x14ac:dyDescent="0.25">
      <c r="A60" s="11" t="s">
        <v>19</v>
      </c>
      <c r="B60" s="10" t="s">
        <v>80</v>
      </c>
      <c r="C60" s="7">
        <v>0</v>
      </c>
      <c r="D60" s="7">
        <v>0</v>
      </c>
      <c r="E60" s="6">
        <f>SUM(D60-C60)</f>
        <v>0</v>
      </c>
      <c r="F60" s="5">
        <f>E60/C$68</f>
        <v>0</v>
      </c>
    </row>
    <row r="61" spans="1:6" ht="63.75" x14ac:dyDescent="0.25">
      <c r="A61" s="11" t="s">
        <v>18</v>
      </c>
      <c r="B61" s="10" t="s">
        <v>17</v>
      </c>
      <c r="C61" s="7">
        <v>44</v>
      </c>
      <c r="D61" s="7">
        <v>44</v>
      </c>
      <c r="E61" s="6">
        <f>SUM(D61-C61)</f>
        <v>0</v>
      </c>
      <c r="F61" s="5">
        <f>E61/C$68</f>
        <v>0</v>
      </c>
    </row>
    <row r="62" spans="1:6" ht="15.75" x14ac:dyDescent="0.25">
      <c r="A62" s="15"/>
      <c r="B62" s="14" t="s">
        <v>16</v>
      </c>
      <c r="C62" s="13"/>
      <c r="D62" s="13"/>
      <c r="E62" s="13"/>
      <c r="F62" s="12"/>
    </row>
    <row r="63" spans="1:6" ht="25.5" x14ac:dyDescent="0.25">
      <c r="A63" s="11" t="s">
        <v>15</v>
      </c>
      <c r="B63" s="10" t="s">
        <v>14</v>
      </c>
      <c r="C63" s="7">
        <v>0</v>
      </c>
      <c r="D63" s="7">
        <v>0</v>
      </c>
      <c r="E63" s="6">
        <f>SUM(D63-C63)</f>
        <v>0</v>
      </c>
      <c r="F63" s="5">
        <f>E63/C$68</f>
        <v>0</v>
      </c>
    </row>
    <row r="64" spans="1:6" x14ac:dyDescent="0.25">
      <c r="A64" s="11" t="s">
        <v>13</v>
      </c>
      <c r="B64" s="10" t="s">
        <v>12</v>
      </c>
      <c r="C64" s="7">
        <v>70</v>
      </c>
      <c r="D64" s="7">
        <v>70</v>
      </c>
      <c r="E64" s="6">
        <f>SUM(D64-C64)</f>
        <v>0</v>
      </c>
      <c r="F64" s="5">
        <f>E64/C$68</f>
        <v>0</v>
      </c>
    </row>
    <row r="65" spans="1:6" x14ac:dyDescent="0.25">
      <c r="A65" s="11" t="s">
        <v>11</v>
      </c>
      <c r="B65" s="10" t="s">
        <v>10</v>
      </c>
      <c r="C65" s="7">
        <v>0</v>
      </c>
      <c r="D65" s="7">
        <v>0</v>
      </c>
      <c r="E65" s="6">
        <f>SUM(D65-C65)</f>
        <v>0</v>
      </c>
      <c r="F65" s="5">
        <f>E65/C$68</f>
        <v>0</v>
      </c>
    </row>
    <row r="66" spans="1:6" x14ac:dyDescent="0.25">
      <c r="A66" s="11" t="s">
        <v>9</v>
      </c>
      <c r="B66" s="10" t="s">
        <v>8</v>
      </c>
      <c r="C66" s="7">
        <v>0</v>
      </c>
      <c r="D66" s="7">
        <v>0</v>
      </c>
      <c r="E66" s="6">
        <f>SUM(D66-C66)</f>
        <v>0</v>
      </c>
      <c r="F66" s="5">
        <f>E66/C$68</f>
        <v>0</v>
      </c>
    </row>
    <row r="67" spans="1:6" x14ac:dyDescent="0.25">
      <c r="A67" s="36"/>
      <c r="B67" s="37"/>
      <c r="C67" s="37"/>
      <c r="D67" s="37"/>
      <c r="E67" s="37"/>
      <c r="F67" s="38"/>
    </row>
    <row r="68" spans="1:6" ht="31.5" x14ac:dyDescent="0.25">
      <c r="A68" s="9" t="s">
        <v>7</v>
      </c>
      <c r="B68" s="8" t="s">
        <v>6</v>
      </c>
      <c r="C68" s="7">
        <v>247</v>
      </c>
      <c r="D68" s="6">
        <f>SUM(D57,D52,)</f>
        <v>247</v>
      </c>
      <c r="E68" s="6">
        <f>D68-C68</f>
        <v>0</v>
      </c>
      <c r="F68" s="5">
        <f>E68/C$68</f>
        <v>0</v>
      </c>
    </row>
    <row r="69" spans="1:6" x14ac:dyDescent="0.25">
      <c r="A69" s="36"/>
      <c r="B69" s="37"/>
      <c r="C69" s="37"/>
      <c r="D69" s="37"/>
      <c r="E69" s="37"/>
      <c r="F69" s="38"/>
    </row>
    <row r="70" spans="1:6" ht="15" customHeight="1" x14ac:dyDescent="0.25">
      <c r="A70" s="39" t="s">
        <v>5</v>
      </c>
      <c r="B70" s="40"/>
      <c r="C70" s="40"/>
      <c r="D70" s="40"/>
      <c r="E70" s="40"/>
      <c r="F70" s="41"/>
    </row>
    <row r="71" spans="1:6" ht="25.5" x14ac:dyDescent="0.25">
      <c r="A71" s="4" t="s">
        <v>4</v>
      </c>
      <c r="B71" s="42" t="s">
        <v>3</v>
      </c>
      <c r="C71" s="43"/>
      <c r="D71" s="44"/>
      <c r="E71" s="42" t="s">
        <v>2</v>
      </c>
      <c r="F71" s="44"/>
    </row>
    <row r="72" spans="1:6" ht="74.25" customHeight="1" x14ac:dyDescent="0.25">
      <c r="A72" s="17" t="s">
        <v>21</v>
      </c>
      <c r="B72" s="32" t="s">
        <v>95</v>
      </c>
      <c r="C72" s="32"/>
      <c r="D72" s="32"/>
      <c r="E72" s="28">
        <v>133</v>
      </c>
      <c r="F72" s="30"/>
    </row>
    <row r="73" spans="1:6" ht="21.75" customHeight="1" x14ac:dyDescent="0.25">
      <c r="A73" s="17" t="s">
        <v>18</v>
      </c>
      <c r="B73" s="33" t="s">
        <v>94</v>
      </c>
      <c r="C73" s="34"/>
      <c r="D73" s="35"/>
      <c r="E73" s="28">
        <v>44</v>
      </c>
      <c r="F73" s="30"/>
    </row>
    <row r="74" spans="1:6" x14ac:dyDescent="0.25">
      <c r="A74" s="17" t="s">
        <v>13</v>
      </c>
      <c r="B74" s="33" t="s">
        <v>92</v>
      </c>
      <c r="C74" s="34"/>
      <c r="D74" s="35"/>
      <c r="E74" s="28">
        <v>70</v>
      </c>
      <c r="F74" s="30"/>
    </row>
    <row r="75" spans="1:6" x14ac:dyDescent="0.25">
      <c r="A75" s="17"/>
      <c r="B75" s="28"/>
      <c r="C75" s="29"/>
      <c r="D75" s="30"/>
      <c r="E75" s="28"/>
      <c r="F75" s="30"/>
    </row>
    <row r="76" spans="1:6" x14ac:dyDescent="0.25">
      <c r="A76" s="17"/>
      <c r="B76" s="31"/>
      <c r="C76" s="31"/>
      <c r="D76" s="31"/>
      <c r="E76" s="28"/>
      <c r="F76" s="30"/>
    </row>
    <row r="77" spans="1:6" x14ac:dyDescent="0.25">
      <c r="A77" s="17"/>
      <c r="B77" s="31"/>
      <c r="C77" s="31"/>
      <c r="D77" s="31"/>
      <c r="E77" s="28"/>
      <c r="F77" s="30"/>
    </row>
    <row r="78" spans="1:6" x14ac:dyDescent="0.25">
      <c r="A78" s="3"/>
      <c r="B78" s="31"/>
      <c r="C78" s="31"/>
      <c r="D78" s="31"/>
      <c r="E78" s="28"/>
      <c r="F78" s="30"/>
    </row>
    <row r="79" spans="1:6" x14ac:dyDescent="0.25">
      <c r="A79" s="3"/>
      <c r="B79" s="31"/>
      <c r="C79" s="31"/>
      <c r="D79" s="31"/>
      <c r="E79" s="28"/>
      <c r="F79" s="30"/>
    </row>
    <row r="80" spans="1:6" x14ac:dyDescent="0.25">
      <c r="A80" s="2"/>
      <c r="B80" s="2"/>
      <c r="C80" s="2"/>
      <c r="D80" s="2"/>
      <c r="E80" s="2"/>
      <c r="F80" s="2"/>
    </row>
    <row r="81" spans="1:6" x14ac:dyDescent="0.25">
      <c r="A81" s="27" t="s">
        <v>1</v>
      </c>
      <c r="B81" s="27"/>
      <c r="C81" s="27"/>
      <c r="D81" s="27"/>
      <c r="E81" s="27"/>
      <c r="F81" s="27"/>
    </row>
    <row r="82" spans="1:6" x14ac:dyDescent="0.25">
      <c r="A82" s="27" t="s">
        <v>0</v>
      </c>
      <c r="B82" s="27"/>
      <c r="C82" s="27"/>
      <c r="D82" s="27"/>
      <c r="E82" s="27"/>
      <c r="F82" s="27"/>
    </row>
  </sheetData>
  <mergeCells count="94">
    <mergeCell ref="B9:C9"/>
    <mergeCell ref="D9:F9"/>
    <mergeCell ref="C10:D10"/>
    <mergeCell ref="E10:F10"/>
    <mergeCell ref="C11:D11"/>
    <mergeCell ref="E11:F11"/>
    <mergeCell ref="A6:A8"/>
    <mergeCell ref="B6:F8"/>
    <mergeCell ref="B1:F1"/>
    <mergeCell ref="A2:F2"/>
    <mergeCell ref="A3:F3"/>
    <mergeCell ref="B4:F4"/>
    <mergeCell ref="B5:F5"/>
    <mergeCell ref="E12:F12"/>
    <mergeCell ref="A13:F13"/>
    <mergeCell ref="A14:F14"/>
    <mergeCell ref="B15:C15"/>
    <mergeCell ref="D15:F15"/>
    <mergeCell ref="C12:D12"/>
    <mergeCell ref="B16:C16"/>
    <mergeCell ref="D16:F16"/>
    <mergeCell ref="B17:C17"/>
    <mergeCell ref="D17:F17"/>
    <mergeCell ref="B18:C18"/>
    <mergeCell ref="D18:F18"/>
    <mergeCell ref="A22:F22"/>
    <mergeCell ref="B23:F23"/>
    <mergeCell ref="B24:F24"/>
    <mergeCell ref="B25:F25"/>
    <mergeCell ref="B26:F26"/>
    <mergeCell ref="B19:C19"/>
    <mergeCell ref="D19:F19"/>
    <mergeCell ref="B20:C20"/>
    <mergeCell ref="D20:F20"/>
    <mergeCell ref="A21:F21"/>
    <mergeCell ref="B36:C36"/>
    <mergeCell ref="D36:F36"/>
    <mergeCell ref="B29:F29"/>
    <mergeCell ref="B27:F27"/>
    <mergeCell ref="B31:F31"/>
    <mergeCell ref="B32:F32"/>
    <mergeCell ref="B33:F33"/>
    <mergeCell ref="B34:F34"/>
    <mergeCell ref="B35:F35"/>
    <mergeCell ref="B28:F28"/>
    <mergeCell ref="B30:F30"/>
    <mergeCell ref="B37:C37"/>
    <mergeCell ref="D37:F37"/>
    <mergeCell ref="B38:C38"/>
    <mergeCell ref="D38:F38"/>
    <mergeCell ref="B39:C39"/>
    <mergeCell ref="D39:F39"/>
    <mergeCell ref="B40:C40"/>
    <mergeCell ref="D40:F40"/>
    <mergeCell ref="A41:F41"/>
    <mergeCell ref="B42:F42"/>
    <mergeCell ref="C43:D43"/>
    <mergeCell ref="E43:F43"/>
    <mergeCell ref="A50:F50"/>
    <mergeCell ref="C44:D44"/>
    <mergeCell ref="E44:F44"/>
    <mergeCell ref="C45:D45"/>
    <mergeCell ref="E45:F45"/>
    <mergeCell ref="C46:D46"/>
    <mergeCell ref="E46:F46"/>
    <mergeCell ref="C47:D47"/>
    <mergeCell ref="E47:F47"/>
    <mergeCell ref="C48:D48"/>
    <mergeCell ref="E48:F48"/>
    <mergeCell ref="A49:F49"/>
    <mergeCell ref="A56:F56"/>
    <mergeCell ref="A67:F67"/>
    <mergeCell ref="A69:F69"/>
    <mergeCell ref="A70:F70"/>
    <mergeCell ref="B71:D71"/>
    <mergeCell ref="E71:F71"/>
    <mergeCell ref="B72:D72"/>
    <mergeCell ref="E72:F72"/>
    <mergeCell ref="B73:D73"/>
    <mergeCell ref="E73:F73"/>
    <mergeCell ref="B74:D74"/>
    <mergeCell ref="E74:F74"/>
    <mergeCell ref="A82:F82"/>
    <mergeCell ref="B75:D75"/>
    <mergeCell ref="E75:F75"/>
    <mergeCell ref="B76:D76"/>
    <mergeCell ref="E76:F76"/>
    <mergeCell ref="B77:D77"/>
    <mergeCell ref="E77:F77"/>
    <mergeCell ref="B78:D78"/>
    <mergeCell ref="E78:F78"/>
    <mergeCell ref="B79:D79"/>
    <mergeCell ref="E79:F79"/>
    <mergeCell ref="A81:F81"/>
  </mergeCells>
  <hyperlinks>
    <hyperlink ref="B20" r:id="rId1" xr:uid="{645DAF22-02EA-4D75-8C08-127EE4695026}"/>
    <hyperlink ref="D20" r:id="rId2" xr:uid="{5C2854C4-89EE-40E5-8EDF-42BF450266AE}"/>
  </hyperlinks>
  <printOptions horizontalCentered="1"/>
  <pageMargins left="0.70866141732283472" right="0.70866141732283472" top="0.78740157480314965" bottom="0.78740157480314965" header="0.31496062992125984" footer="0.31496062992125984"/>
  <pageSetup paperSize="9" scale="78" orientation="portrait" r:id="rId3"/>
  <rowBreaks count="1" manualBreakCount="1">
    <brk id="49" max="4"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Záv. zpráva dílčí CRP 2022 JU</vt:lpstr>
      <vt:lpstr>'Záv. zpráva dílčí CRP 2022 JU'!Oblast_tisku</vt:lpstr>
    </vt:vector>
  </TitlesOfParts>
  <Company>Západočeská univerzita v Plzni</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Veronika Menšíková</dc:creator>
  <cp:lastModifiedBy>Smítalová Lenka Ing.</cp:lastModifiedBy>
  <dcterms:created xsi:type="dcterms:W3CDTF">2023-01-13T14:09:43Z</dcterms:created>
  <dcterms:modified xsi:type="dcterms:W3CDTF">2023-02-09T12:05:58Z</dcterms:modified>
</cp:coreProperties>
</file>