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x20973\CRP\CRP_2022\ZZ_škol\"/>
    </mc:Choice>
  </mc:AlternateContent>
  <bookViews>
    <workbookView xWindow="1845" yWindow="960" windowWidth="20925" windowHeight="19320"/>
  </bookViews>
  <sheets>
    <sheet name="Záv. zpráva dílčí CRP 2022" sheetId="2" r:id="rId1"/>
  </sheets>
  <definedNames>
    <definedName name="_xlnm.Print_Area" localSheetId="0">'Záv. zpráva dílčí CRP 2022'!$A$1:$F$73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2" l="1"/>
  <c r="F57" i="2" s="1"/>
  <c r="E56" i="2"/>
  <c r="F56" i="2" s="1"/>
  <c r="E55" i="2"/>
  <c r="F55" i="2" s="1"/>
  <c r="E54" i="2"/>
  <c r="F54" i="2" s="1"/>
  <c r="E52" i="2"/>
  <c r="F52" i="2" s="1"/>
  <c r="E51" i="2"/>
  <c r="F51" i="2" s="1"/>
  <c r="E50" i="2"/>
  <c r="F50" i="2" s="1"/>
  <c r="D48" i="2"/>
  <c r="C48" i="2"/>
  <c r="E46" i="2"/>
  <c r="F46" i="2" s="1"/>
  <c r="E45" i="2"/>
  <c r="F45" i="2" s="1"/>
  <c r="E44" i="2"/>
  <c r="F44" i="2" s="1"/>
  <c r="D43" i="2"/>
  <c r="C43" i="2"/>
  <c r="D59" i="2" l="1"/>
  <c r="E59" i="2" s="1"/>
  <c r="F59" i="2" s="1"/>
  <c r="E48" i="2"/>
  <c r="F48" i="2" s="1"/>
  <c r="E43" i="2"/>
  <c r="F43" i="2" s="1"/>
</calcChain>
</file>

<file path=xl/sharedStrings.xml><?xml version="1.0" encoding="utf-8"?>
<sst xmlns="http://schemas.openxmlformats.org/spreadsheetml/2006/main" count="113" uniqueCount="101">
  <si>
    <t>VŠ:</t>
  </si>
  <si>
    <t>Rozvojový projekt na rok 2022</t>
  </si>
  <si>
    <t>Program:</t>
  </si>
  <si>
    <t>Tematické zaměření:</t>
  </si>
  <si>
    <t>Název projektu:</t>
  </si>
  <si>
    <t>Období řešení projektu: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</si>
  <si>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</si>
  <si>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</si>
  <si>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</si>
  <si>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</si>
  <si>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</si>
  <si>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</si>
  <si>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</si>
  <si>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</si>
  <si>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</si>
  <si>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</si>
  <si>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</si>
  <si>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</si>
  <si>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</si>
  <si>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</si>
  <si>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</si>
  <si>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</si>
  <si>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</si>
  <si>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</si>
  <si>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</si>
  <si>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</si>
  <si>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</si>
  <si>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</si>
  <si>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</si>
  <si>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</si>
  <si>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</si>
  <si>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</si>
  <si>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</si>
  <si>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</si>
  <si>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</si>
  <si>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</si>
  <si>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</si>
  <si>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</si>
  <si>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</si>
  <si>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</si>
  <si>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</si>
  <si>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</si>
  <si>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</si>
  <si>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</si>
  <si>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</si>
  <si>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</si>
  <si>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</si>
  <si>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</si>
  <si>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</si>
  <si>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</si>
  <si>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</si>
  <si>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</si>
  <si>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</si>
  <si>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</si>
  <si>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</si>
  <si>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</si>
  <si>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</si>
  <si>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</si>
  <si>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</si>
  <si>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</si>
  <si>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</si>
  <si>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</si>
  <si>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</si>
  <si>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</si>
  <si>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</si>
  <si>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</si>
  <si>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</si>
  <si>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</si>
  <si>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</si>
  <si>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</si>
  <si>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</si>
  <si>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</si>
  <si>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</si>
  <si>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Centralizovaný rozvojový program pro veřejné vysoké školy pro rok 2022</t>
  </si>
  <si>
    <t>c) elektronizace správní agendy vysoké školy</t>
  </si>
  <si>
    <t>Od: 1. 1. 2022</t>
  </si>
  <si>
    <t>Do: 31. 12. 2022</t>
  </si>
  <si>
    <t>–</t>
  </si>
  <si>
    <t>1.1</t>
  </si>
  <si>
    <t>Rozvoj nástrojů pro ověření identity, elektronizaci agend, dokladů a jednání zaměřených na správu vysokých škol</t>
  </si>
  <si>
    <t>Bc. Eduard Krlín</t>
  </si>
  <si>
    <t>RNDr. Ludmila Bulánová</t>
  </si>
  <si>
    <t>Jihočeská univerzita v Českých Budějovicích</t>
  </si>
  <si>
    <t>Branišovská 1645/31a, 370 05 České Budějovice / www.jcu.cz</t>
  </si>
  <si>
    <t xml:space="preserve">ekrlin@jcu.cz </t>
  </si>
  <si>
    <t xml:space="preserve">bulanova@jcu.cz  </t>
  </si>
  <si>
    <t>Cílem projektu byl rozvoj informačních technologií a procesů zaměřený na elektronizaci správních a studijních agend VŠ ve vazbě na prioritní téma c) s důrazem na spolupráci zapojených VVŠ. Cíl je podrobně rozepsán v projektové žádosti v souladu s vyhlášením. Cíl byl za JU splněn.</t>
  </si>
  <si>
    <t>JIHOČESKÁ UNIVERZITA V ČESKÝCH BUDĚJOVICÍCH</t>
  </si>
  <si>
    <t>Odměny a mzdy - koordinační práce odpovědných řešitelů, analýzy, dokumentace, semináře a školení nad rámec běžných povinností.</t>
  </si>
  <si>
    <t>Zákonné zdravotní a sociální pojištění (34 %).</t>
  </si>
  <si>
    <t>Cestovné na jednání týmu včetně nákladů na služební vozidlo.</t>
  </si>
  <si>
    <t>Účast na seminářích a zapojení se do konzultací k jednotlivým výstupům a vzorovým řešením škol (V1-V4) - výstup splněn. Byly realizovány dva společné semináře se zapojením všech účastníků projektu.</t>
  </si>
  <si>
    <t>Závěrečné vyhodnocení projektu a zpracování závěrečné zprávy (V1-V4) - výstup splněn. Byla vytvořena tato závěrečná zpráva, včetně vyúčtování projektu.</t>
  </si>
  <si>
    <t>Výměna zkušeností se zapojenými školami v oblasti elektronického rozvoje podpory jednání a rozhodování (V4) - výstup splněn.  Bylo realizováno několik setkání se zapojenými školami, na kterých byly diskutovány a prezentovány příklady a řešení.</t>
  </si>
  <si>
    <t>Elektronizace správy poplatků za studium a schvalování žádostí v rámci studijního informačního systému (V2) - výstup splněn. Realizovány úpravy v IS/STAG a v podepisovací aplikaci QSIGN pro elektronizaci procesů.</t>
  </si>
  <si>
    <t>Změna v čerpání finančních prostředků - nedočerpáno Kč 18,79 v položce 1.2.</t>
  </si>
  <si>
    <t>Databázový server byl pořízen levněji, nevyčerpaná dotace v položce 1.2 ve výši Kč 18,79 byla vrácena do státního rozpočtu.</t>
  </si>
  <si>
    <t>Konzultace s dodavatelem studijní agendy k možnostem elektronického ztotožnění uživatelů (V1) a Výměna zkušeností se zapojenými školami k možnostem ověření identity uživatelů online (V1) - výstup splněn. Bylo realizováno několik setkání s dodavatelem studijního informačního systému a zapojenými školami, na kterých byly diskutovány a prezentovány příklady a řešení.</t>
  </si>
  <si>
    <t>Pořízení nového databázového serveru pro studijní informační systém.</t>
  </si>
  <si>
    <t>QSIGN - rozšíření několikanásobných podmínek v datových zdrojích.</t>
  </si>
  <si>
    <t>Implementace vylepšení v IS/STAG.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</si>
</sst>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3" fontId="8" fillId="0" borderId="7" xfId="0" applyNumberFormat="1" applyFont="1" applyBorder="1" applyAlignment="1">
      <alignment horizontal="left" vertical="top" wrapText="1"/>
    </xf>
    <xf numFmtId="3" fontId="8" fillId="0" borderId="8" xfId="0" applyNumberFormat="1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horizontal="left" vertical="top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7" fillId="0" borderId="7" xfId="2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ulanova@jcu.cz" TargetMode="External"/><Relationship Id="rId1" Type="http://schemas.openxmlformats.org/officeDocument/2006/relationships/hyperlink" Target="mailto:ekrlin@jc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topLeftCell="A16" zoomScaleNormal="100" zoomScaleSheetLayoutView="100" workbookViewId="0">
      <selection activeCell="I65" sqref="I65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3" t="s">
        <v>0</v>
      </c>
      <c r="B1" s="38" t="s">
        <v>87</v>
      </c>
      <c r="C1" s="39"/>
      <c r="D1" s="39"/>
      <c r="E1" s="39"/>
      <c r="F1" s="40"/>
    </row>
    <row r="2" spans="1:6" ht="15" customHeight="1" x14ac:dyDescent="0.25">
      <c r="A2" s="74" t="s">
        <v>1</v>
      </c>
      <c r="B2" s="75"/>
      <c r="C2" s="75"/>
      <c r="D2" s="75"/>
      <c r="E2" s="75"/>
      <c r="F2" s="76"/>
    </row>
    <row r="3" spans="1:6" ht="15" customHeight="1" x14ac:dyDescent="0.25">
      <c r="A3" s="74" t="s">
        <v>71</v>
      </c>
      <c r="B3" s="75"/>
      <c r="C3" s="75"/>
      <c r="D3" s="75"/>
      <c r="E3" s="75"/>
      <c r="F3" s="76"/>
    </row>
    <row r="4" spans="1:6" x14ac:dyDescent="0.25">
      <c r="A4" s="7" t="s">
        <v>2</v>
      </c>
      <c r="B4" s="44" t="s">
        <v>73</v>
      </c>
      <c r="C4" s="55"/>
      <c r="D4" s="55"/>
      <c r="E4" s="55"/>
      <c r="F4" s="45"/>
    </row>
    <row r="5" spans="1:6" x14ac:dyDescent="0.25">
      <c r="A5" s="5" t="s">
        <v>3</v>
      </c>
      <c r="B5" s="44" t="s">
        <v>74</v>
      </c>
      <c r="C5" s="55"/>
      <c r="D5" s="55"/>
      <c r="E5" s="55"/>
      <c r="F5" s="45"/>
    </row>
    <row r="6" spans="1:6" x14ac:dyDescent="0.25">
      <c r="A6" s="62" t="s">
        <v>4</v>
      </c>
      <c r="B6" s="65" t="s">
        <v>79</v>
      </c>
      <c r="C6" s="66"/>
      <c r="D6" s="66"/>
      <c r="E6" s="66"/>
      <c r="F6" s="67"/>
    </row>
    <row r="7" spans="1:6" x14ac:dyDescent="0.25">
      <c r="A7" s="63"/>
      <c r="B7" s="68"/>
      <c r="C7" s="69"/>
      <c r="D7" s="69"/>
      <c r="E7" s="69"/>
      <c r="F7" s="70"/>
    </row>
    <row r="8" spans="1:6" x14ac:dyDescent="0.25">
      <c r="A8" s="64"/>
      <c r="B8" s="71"/>
      <c r="C8" s="72"/>
      <c r="D8" s="72"/>
      <c r="E8" s="72"/>
      <c r="F8" s="73"/>
    </row>
    <row r="9" spans="1:6" ht="25.5" x14ac:dyDescent="0.25">
      <c r="A9" s="5" t="s">
        <v>5</v>
      </c>
      <c r="B9" s="52" t="s">
        <v>75</v>
      </c>
      <c r="C9" s="54"/>
      <c r="D9" s="52" t="s">
        <v>76</v>
      </c>
      <c r="E9" s="53"/>
      <c r="F9" s="54"/>
    </row>
    <row r="10" spans="1:6" ht="25.5" customHeight="1" x14ac:dyDescent="0.25">
      <c r="A10" s="6" t="s">
        <v>6</v>
      </c>
      <c r="B10" s="5" t="s">
        <v>7</v>
      </c>
      <c r="C10" s="52" t="s">
        <v>8</v>
      </c>
      <c r="D10" s="54"/>
      <c r="E10" s="41" t="s">
        <v>9</v>
      </c>
      <c r="F10" s="43"/>
    </row>
    <row r="11" spans="1:6" x14ac:dyDescent="0.25">
      <c r="A11" s="5" t="s">
        <v>10</v>
      </c>
      <c r="B11" s="24">
        <v>468</v>
      </c>
      <c r="C11" s="60">
        <v>218</v>
      </c>
      <c r="D11" s="61"/>
      <c r="E11" s="60">
        <v>250</v>
      </c>
      <c r="F11" s="61"/>
    </row>
    <row r="12" spans="1:6" x14ac:dyDescent="0.25">
      <c r="A12" s="5" t="s">
        <v>11</v>
      </c>
      <c r="B12" s="24">
        <v>468</v>
      </c>
      <c r="C12" s="60">
        <v>218</v>
      </c>
      <c r="D12" s="61"/>
      <c r="E12" s="60">
        <v>250</v>
      </c>
      <c r="F12" s="61"/>
    </row>
    <row r="13" spans="1:6" x14ac:dyDescent="0.25">
      <c r="A13" s="35"/>
      <c r="B13" s="36"/>
      <c r="C13" s="36"/>
      <c r="D13" s="36"/>
      <c r="E13" s="36"/>
      <c r="F13" s="37"/>
    </row>
    <row r="14" spans="1:6" ht="15.75" x14ac:dyDescent="0.25">
      <c r="A14" s="49" t="s">
        <v>12</v>
      </c>
      <c r="B14" s="50"/>
      <c r="C14" s="50"/>
      <c r="D14" s="50"/>
      <c r="E14" s="50"/>
      <c r="F14" s="51"/>
    </row>
    <row r="15" spans="1:6" x14ac:dyDescent="0.25">
      <c r="A15" s="2"/>
      <c r="B15" s="41" t="s">
        <v>13</v>
      </c>
      <c r="C15" s="43"/>
      <c r="D15" s="41" t="s">
        <v>14</v>
      </c>
      <c r="E15" s="42"/>
      <c r="F15" s="43"/>
    </row>
    <row r="16" spans="1:6" x14ac:dyDescent="0.25">
      <c r="A16" s="5" t="s">
        <v>15</v>
      </c>
      <c r="B16" s="44" t="s">
        <v>80</v>
      </c>
      <c r="C16" s="45"/>
      <c r="D16" s="44" t="s">
        <v>81</v>
      </c>
      <c r="E16" s="55"/>
      <c r="F16" s="45"/>
    </row>
    <row r="17" spans="1:9" x14ac:dyDescent="0.25">
      <c r="A17" s="5" t="s">
        <v>0</v>
      </c>
      <c r="B17" s="44" t="s">
        <v>82</v>
      </c>
      <c r="C17" s="45"/>
      <c r="D17" s="44" t="s">
        <v>82</v>
      </c>
      <c r="E17" s="55"/>
      <c r="F17" s="45"/>
    </row>
    <row r="18" spans="1:9" ht="30" customHeight="1" x14ac:dyDescent="0.25">
      <c r="A18" s="5" t="s">
        <v>16</v>
      </c>
      <c r="B18" s="44" t="s">
        <v>83</v>
      </c>
      <c r="C18" s="45"/>
      <c r="D18" s="44" t="s">
        <v>83</v>
      </c>
      <c r="E18" s="55"/>
      <c r="F18" s="45"/>
    </row>
    <row r="19" spans="1:9" x14ac:dyDescent="0.25">
      <c r="A19" s="5" t="s">
        <v>17</v>
      </c>
      <c r="B19" s="32">
        <v>389032115</v>
      </c>
      <c r="C19" s="45"/>
      <c r="D19" s="32">
        <v>389032116</v>
      </c>
      <c r="E19" s="55"/>
      <c r="F19" s="45"/>
    </row>
    <row r="20" spans="1:9" x14ac:dyDescent="0.25">
      <c r="A20" s="5" t="s">
        <v>18</v>
      </c>
      <c r="B20" s="59" t="s">
        <v>84</v>
      </c>
      <c r="C20" s="45"/>
      <c r="D20" s="59" t="s">
        <v>85</v>
      </c>
      <c r="E20" s="55"/>
      <c r="F20" s="45"/>
    </row>
    <row r="21" spans="1:9" x14ac:dyDescent="0.25">
      <c r="A21" s="35"/>
      <c r="B21" s="36"/>
      <c r="C21" s="36"/>
      <c r="D21" s="36"/>
      <c r="E21" s="36"/>
      <c r="F21" s="37"/>
    </row>
    <row r="22" spans="1:9" ht="15" customHeight="1" x14ac:dyDescent="0.25">
      <c r="A22" s="49" t="s">
        <v>19</v>
      </c>
      <c r="B22" s="50"/>
      <c r="C22" s="50"/>
      <c r="D22" s="50"/>
      <c r="E22" s="50"/>
      <c r="F22" s="51"/>
    </row>
    <row r="23" spans="1:9" ht="29.25" customHeight="1" x14ac:dyDescent="0.25">
      <c r="A23" s="5" t="s">
        <v>20</v>
      </c>
      <c r="B23" s="52" t="s">
        <v>21</v>
      </c>
      <c r="C23" s="53"/>
      <c r="D23" s="53"/>
      <c r="E23" s="53"/>
      <c r="F23" s="54"/>
    </row>
    <row r="24" spans="1:9" ht="55.5" customHeight="1" x14ac:dyDescent="0.25">
      <c r="A24" s="9"/>
      <c r="B24" s="44" t="s">
        <v>86</v>
      </c>
      <c r="C24" s="55"/>
      <c r="D24" s="55"/>
      <c r="E24" s="55"/>
      <c r="F24" s="45"/>
    </row>
    <row r="25" spans="1:9" x14ac:dyDescent="0.25">
      <c r="A25" s="35"/>
      <c r="B25" s="36"/>
      <c r="C25" s="36"/>
      <c r="D25" s="36"/>
      <c r="E25" s="36"/>
      <c r="F25" s="37"/>
    </row>
    <row r="26" spans="1:9" ht="25.5" x14ac:dyDescent="0.25">
      <c r="A26" s="5" t="s">
        <v>22</v>
      </c>
      <c r="B26" s="52" t="s">
        <v>23</v>
      </c>
      <c r="C26" s="53"/>
      <c r="D26" s="53"/>
      <c r="E26" s="53"/>
      <c r="F26" s="54"/>
      <c r="I26" s="1"/>
    </row>
    <row r="27" spans="1:9" ht="53.25" customHeight="1" x14ac:dyDescent="0.25">
      <c r="A27" s="9">
        <v>1</v>
      </c>
      <c r="B27" s="56" t="s">
        <v>97</v>
      </c>
      <c r="C27" s="57"/>
      <c r="D27" s="57"/>
      <c r="E27" s="57"/>
      <c r="F27" s="58"/>
    </row>
    <row r="28" spans="1:9" ht="27" customHeight="1" x14ac:dyDescent="0.25">
      <c r="A28" s="26">
        <v>2</v>
      </c>
      <c r="B28" s="56" t="s">
        <v>94</v>
      </c>
      <c r="C28" s="57"/>
      <c r="D28" s="57"/>
      <c r="E28" s="57"/>
      <c r="F28" s="58"/>
    </row>
    <row r="29" spans="1:9" ht="39" customHeight="1" x14ac:dyDescent="0.25">
      <c r="A29" s="9">
        <v>3</v>
      </c>
      <c r="B29" s="56" t="s">
        <v>93</v>
      </c>
      <c r="C29" s="57"/>
      <c r="D29" s="57"/>
      <c r="E29" s="57"/>
      <c r="F29" s="58"/>
    </row>
    <row r="30" spans="1:9" ht="27.95" customHeight="1" x14ac:dyDescent="0.25">
      <c r="A30" s="9">
        <v>4</v>
      </c>
      <c r="B30" s="56" t="s">
        <v>91</v>
      </c>
      <c r="C30" s="57"/>
      <c r="D30" s="57"/>
      <c r="E30" s="57"/>
      <c r="F30" s="58"/>
    </row>
    <row r="31" spans="1:9" ht="27.95" customHeight="1" x14ac:dyDescent="0.25">
      <c r="A31" s="9">
        <v>5</v>
      </c>
      <c r="B31" s="56" t="s">
        <v>92</v>
      </c>
      <c r="C31" s="57"/>
      <c r="D31" s="57"/>
      <c r="E31" s="57"/>
      <c r="F31" s="58"/>
    </row>
    <row r="32" spans="1:9" x14ac:dyDescent="0.25">
      <c r="A32" s="35"/>
      <c r="B32" s="36"/>
      <c r="C32" s="36"/>
      <c r="D32" s="36"/>
      <c r="E32" s="36"/>
      <c r="F32" s="37"/>
    </row>
    <row r="33" spans="1:10" ht="33.75" customHeight="1" x14ac:dyDescent="0.25">
      <c r="A33" s="5" t="s">
        <v>24</v>
      </c>
      <c r="B33" s="41" t="s">
        <v>25</v>
      </c>
      <c r="C33" s="42"/>
      <c r="D33" s="42"/>
      <c r="E33" s="42"/>
      <c r="F33" s="43"/>
    </row>
    <row r="34" spans="1:10" ht="45" customHeight="1" x14ac:dyDescent="0.25">
      <c r="A34" s="5" t="s">
        <v>26</v>
      </c>
      <c r="B34" s="41" t="s">
        <v>27</v>
      </c>
      <c r="C34" s="43"/>
      <c r="D34" s="41" t="s">
        <v>28</v>
      </c>
      <c r="E34" s="42"/>
      <c r="F34" s="43"/>
      <c r="J34" s="8"/>
    </row>
    <row r="35" spans="1:10" ht="43.5" customHeight="1" x14ac:dyDescent="0.25">
      <c r="A35" s="10" t="s">
        <v>29</v>
      </c>
      <c r="B35" s="46" t="s">
        <v>95</v>
      </c>
      <c r="C35" s="47"/>
      <c r="D35" s="46" t="s">
        <v>96</v>
      </c>
      <c r="E35" s="48"/>
      <c r="F35" s="47"/>
    </row>
    <row r="36" spans="1:10" x14ac:dyDescent="0.25">
      <c r="A36" s="35"/>
      <c r="B36" s="36"/>
      <c r="C36" s="36"/>
      <c r="D36" s="36"/>
      <c r="E36" s="36"/>
      <c r="F36" s="37"/>
    </row>
    <row r="37" spans="1:10" ht="46.5" customHeight="1" x14ac:dyDescent="0.25">
      <c r="A37" s="5" t="s">
        <v>32</v>
      </c>
      <c r="B37" s="41" t="s">
        <v>33</v>
      </c>
      <c r="C37" s="42"/>
      <c r="D37" s="42"/>
      <c r="E37" s="42"/>
      <c r="F37" s="43"/>
    </row>
    <row r="38" spans="1:10" ht="33.75" customHeight="1" x14ac:dyDescent="0.25">
      <c r="A38" s="2"/>
      <c r="B38" s="10" t="s">
        <v>34</v>
      </c>
      <c r="C38" s="41" t="s">
        <v>35</v>
      </c>
      <c r="D38" s="43"/>
      <c r="E38" s="41" t="s">
        <v>36</v>
      </c>
      <c r="F38" s="43"/>
    </row>
    <row r="39" spans="1:10" x14ac:dyDescent="0.25">
      <c r="A39" s="4"/>
      <c r="B39" s="9" t="s">
        <v>77</v>
      </c>
      <c r="C39" s="44" t="s">
        <v>77</v>
      </c>
      <c r="D39" s="45"/>
      <c r="E39" s="44" t="s">
        <v>77</v>
      </c>
      <c r="F39" s="45"/>
    </row>
    <row r="40" spans="1:10" x14ac:dyDescent="0.25">
      <c r="A40" s="35"/>
      <c r="B40" s="36"/>
      <c r="C40" s="36"/>
      <c r="D40" s="36"/>
      <c r="E40" s="36"/>
      <c r="F40" s="37"/>
    </row>
    <row r="41" spans="1:10" ht="15" customHeight="1" x14ac:dyDescent="0.25">
      <c r="A41" s="38" t="s">
        <v>37</v>
      </c>
      <c r="B41" s="39"/>
      <c r="C41" s="39"/>
      <c r="D41" s="39"/>
      <c r="E41" s="39"/>
      <c r="F41" s="40"/>
    </row>
    <row r="42" spans="1:10" ht="38.25" x14ac:dyDescent="0.25">
      <c r="A42" s="3"/>
      <c r="B42" s="3"/>
      <c r="C42" s="10" t="s">
        <v>38</v>
      </c>
      <c r="D42" s="10" t="s">
        <v>39</v>
      </c>
      <c r="E42" s="18" t="s">
        <v>40</v>
      </c>
      <c r="F42" s="16" t="s">
        <v>41</v>
      </c>
    </row>
    <row r="43" spans="1:10" ht="31.5" x14ac:dyDescent="0.25">
      <c r="A43" s="13" t="s">
        <v>29</v>
      </c>
      <c r="B43" s="6" t="s">
        <v>42</v>
      </c>
      <c r="C43" s="15">
        <f>SUM(C44:C46)</f>
        <v>250</v>
      </c>
      <c r="D43" s="15">
        <f>SUM(D44:D46)</f>
        <v>250</v>
      </c>
      <c r="E43" s="15">
        <f>D43-C43</f>
        <v>0</v>
      </c>
      <c r="F43" s="19">
        <f>E43/C$59</f>
        <v>0</v>
      </c>
    </row>
    <row r="44" spans="1:10" ht="25.5" x14ac:dyDescent="0.25">
      <c r="A44" s="11" t="s">
        <v>78</v>
      </c>
      <c r="B44" s="4" t="s">
        <v>44</v>
      </c>
      <c r="C44" s="14">
        <v>0</v>
      </c>
      <c r="D44" s="14">
        <v>0</v>
      </c>
      <c r="E44" s="15">
        <f t="shared" ref="E44:E46" si="0">D44-C44</f>
        <v>0</v>
      </c>
      <c r="F44" s="19">
        <f>E44/C$59</f>
        <v>0</v>
      </c>
    </row>
    <row r="45" spans="1:10" ht="25.5" x14ac:dyDescent="0.25">
      <c r="A45" s="11" t="s">
        <v>43</v>
      </c>
      <c r="B45" s="4" t="s">
        <v>46</v>
      </c>
      <c r="C45" s="14">
        <v>250</v>
      </c>
      <c r="D45" s="14">
        <v>250</v>
      </c>
      <c r="E45" s="15">
        <f t="shared" si="0"/>
        <v>0</v>
      </c>
      <c r="F45" s="19">
        <f>E45/C$59</f>
        <v>0</v>
      </c>
    </row>
    <row r="46" spans="1:10" x14ac:dyDescent="0.25">
      <c r="A46" s="11" t="s">
        <v>45</v>
      </c>
      <c r="B46" s="4" t="s">
        <v>47</v>
      </c>
      <c r="C46" s="14">
        <v>0</v>
      </c>
      <c r="D46" s="14">
        <v>0</v>
      </c>
      <c r="E46" s="15">
        <f t="shared" si="0"/>
        <v>0</v>
      </c>
      <c r="F46" s="19">
        <f>E46/C$59</f>
        <v>0</v>
      </c>
    </row>
    <row r="47" spans="1:10" x14ac:dyDescent="0.25">
      <c r="A47" s="35"/>
      <c r="B47" s="36"/>
      <c r="C47" s="36"/>
      <c r="D47" s="36"/>
      <c r="E47" s="36"/>
      <c r="F47" s="37"/>
    </row>
    <row r="48" spans="1:10" ht="31.5" x14ac:dyDescent="0.25">
      <c r="A48" s="13" t="s">
        <v>30</v>
      </c>
      <c r="B48" s="6" t="s">
        <v>48</v>
      </c>
      <c r="C48" s="15">
        <f>SUM(C50:C57)</f>
        <v>218</v>
      </c>
      <c r="D48" s="15">
        <f>SUM(D50:D57)</f>
        <v>218</v>
      </c>
      <c r="E48" s="15">
        <f>D48-C48</f>
        <v>0</v>
      </c>
      <c r="F48" s="19">
        <f>E48/C$59</f>
        <v>0</v>
      </c>
    </row>
    <row r="49" spans="1:6" ht="15.75" x14ac:dyDescent="0.25">
      <c r="A49" s="12"/>
      <c r="B49" s="20" t="s">
        <v>49</v>
      </c>
      <c r="C49" s="21"/>
      <c r="D49" s="21"/>
      <c r="E49" s="21"/>
      <c r="F49" s="22"/>
    </row>
    <row r="50" spans="1:6" x14ac:dyDescent="0.25">
      <c r="A50" s="11" t="s">
        <v>50</v>
      </c>
      <c r="B50" s="4" t="s">
        <v>51</v>
      </c>
      <c r="C50" s="14">
        <v>120</v>
      </c>
      <c r="D50" s="25">
        <v>120</v>
      </c>
      <c r="E50" s="15">
        <f>SUM(D50-C50)</f>
        <v>0</v>
      </c>
      <c r="F50" s="19">
        <f>E50/C$59</f>
        <v>0</v>
      </c>
    </row>
    <row r="51" spans="1:6" ht="102" x14ac:dyDescent="0.25">
      <c r="A51" s="11" t="s">
        <v>52</v>
      </c>
      <c r="B51" s="4" t="s">
        <v>72</v>
      </c>
      <c r="C51" s="14">
        <v>0</v>
      </c>
      <c r="D51" s="14">
        <v>0</v>
      </c>
      <c r="E51" s="15">
        <f t="shared" ref="E51:E52" si="1">SUM(D51-C51)</f>
        <v>0</v>
      </c>
      <c r="F51" s="19">
        <f>E51/C$59</f>
        <v>0</v>
      </c>
    </row>
    <row r="52" spans="1:6" ht="63.75" x14ac:dyDescent="0.25">
      <c r="A52" s="11" t="s">
        <v>53</v>
      </c>
      <c r="B52" s="4" t="s">
        <v>54</v>
      </c>
      <c r="C52" s="14">
        <v>41</v>
      </c>
      <c r="D52" s="14">
        <v>41</v>
      </c>
      <c r="E52" s="15">
        <f t="shared" si="1"/>
        <v>0</v>
      </c>
      <c r="F52" s="19">
        <f>E52/C$59</f>
        <v>0</v>
      </c>
    </row>
    <row r="53" spans="1:6" ht="15.75" x14ac:dyDescent="0.25">
      <c r="A53" s="2"/>
      <c r="B53" s="20" t="s">
        <v>55</v>
      </c>
      <c r="C53" s="21"/>
      <c r="D53" s="21"/>
      <c r="E53" s="21"/>
      <c r="F53" s="22"/>
    </row>
    <row r="54" spans="1:6" ht="25.5" x14ac:dyDescent="0.25">
      <c r="A54" s="11" t="s">
        <v>56</v>
      </c>
      <c r="B54" s="4" t="s">
        <v>57</v>
      </c>
      <c r="C54" s="14">
        <v>0</v>
      </c>
      <c r="D54" s="14">
        <v>0</v>
      </c>
      <c r="E54" s="15">
        <f>SUM(D54-C54)</f>
        <v>0</v>
      </c>
      <c r="F54" s="19">
        <f>E54/C$59</f>
        <v>0</v>
      </c>
    </row>
    <row r="55" spans="1:6" x14ac:dyDescent="0.25">
      <c r="A55" s="11" t="s">
        <v>58</v>
      </c>
      <c r="B55" s="4" t="s">
        <v>59</v>
      </c>
      <c r="C55" s="14">
        <v>55</v>
      </c>
      <c r="D55" s="14">
        <v>55</v>
      </c>
      <c r="E55" s="15">
        <f t="shared" ref="E55:E57" si="2">SUM(D55-C55)</f>
        <v>0</v>
      </c>
      <c r="F55" s="19">
        <f t="shared" ref="F55:F57" si="3">E55/C$59</f>
        <v>0</v>
      </c>
    </row>
    <row r="56" spans="1:6" x14ac:dyDescent="0.25">
      <c r="A56" s="11" t="s">
        <v>60</v>
      </c>
      <c r="B56" s="4" t="s">
        <v>61</v>
      </c>
      <c r="C56" s="14">
        <v>2</v>
      </c>
      <c r="D56" s="14">
        <v>2</v>
      </c>
      <c r="E56" s="15">
        <f t="shared" si="2"/>
        <v>0</v>
      </c>
      <c r="F56" s="19">
        <f t="shared" si="3"/>
        <v>0</v>
      </c>
    </row>
    <row r="57" spans="1:6" x14ac:dyDescent="0.25">
      <c r="A57" s="11" t="s">
        <v>62</v>
      </c>
      <c r="B57" s="4" t="s">
        <v>63</v>
      </c>
      <c r="C57" s="14">
        <v>0</v>
      </c>
      <c r="D57" s="14">
        <v>0</v>
      </c>
      <c r="E57" s="15">
        <f t="shared" si="2"/>
        <v>0</v>
      </c>
      <c r="F57" s="19">
        <f t="shared" si="3"/>
        <v>0</v>
      </c>
    </row>
    <row r="58" spans="1:6" x14ac:dyDescent="0.25">
      <c r="A58" s="35"/>
      <c r="B58" s="36"/>
      <c r="C58" s="36"/>
      <c r="D58" s="36"/>
      <c r="E58" s="36"/>
      <c r="F58" s="37"/>
    </row>
    <row r="59" spans="1:6" ht="31.5" x14ac:dyDescent="0.25">
      <c r="A59" s="13" t="s">
        <v>31</v>
      </c>
      <c r="B59" s="6" t="s">
        <v>64</v>
      </c>
      <c r="C59" s="14">
        <v>468</v>
      </c>
      <c r="D59" s="15">
        <f>SUM(D48,D43,)</f>
        <v>468</v>
      </c>
      <c r="E59" s="15">
        <f>D59-C59</f>
        <v>0</v>
      </c>
      <c r="F59" s="19">
        <f>E59/C$59</f>
        <v>0</v>
      </c>
    </row>
    <row r="60" spans="1:6" x14ac:dyDescent="0.25">
      <c r="A60" s="35"/>
      <c r="B60" s="36"/>
      <c r="C60" s="36"/>
      <c r="D60" s="36"/>
      <c r="E60" s="36"/>
      <c r="F60" s="37"/>
    </row>
    <row r="61" spans="1:6" ht="15" customHeight="1" x14ac:dyDescent="0.25">
      <c r="A61" s="38" t="s">
        <v>65</v>
      </c>
      <c r="B61" s="39"/>
      <c r="C61" s="39"/>
      <c r="D61" s="39"/>
      <c r="E61" s="39"/>
      <c r="F61" s="40"/>
    </row>
    <row r="62" spans="1:6" ht="25.5" x14ac:dyDescent="0.25">
      <c r="A62" s="10" t="s">
        <v>66</v>
      </c>
      <c r="B62" s="41" t="s">
        <v>67</v>
      </c>
      <c r="C62" s="42"/>
      <c r="D62" s="43"/>
      <c r="E62" s="41" t="s">
        <v>68</v>
      </c>
      <c r="F62" s="43"/>
    </row>
    <row r="63" spans="1:6" x14ac:dyDescent="0.25">
      <c r="A63" s="27" t="s">
        <v>43</v>
      </c>
      <c r="B63" s="34" t="s">
        <v>98</v>
      </c>
      <c r="C63" s="34"/>
      <c r="D63" s="34"/>
      <c r="E63" s="32">
        <v>250</v>
      </c>
      <c r="F63" s="33"/>
    </row>
    <row r="64" spans="1:6" ht="31.5" customHeight="1" x14ac:dyDescent="0.25">
      <c r="A64" s="12" t="s">
        <v>50</v>
      </c>
      <c r="B64" s="29" t="s">
        <v>88</v>
      </c>
      <c r="C64" s="30"/>
      <c r="D64" s="31"/>
      <c r="E64" s="32">
        <v>120</v>
      </c>
      <c r="F64" s="33"/>
    </row>
    <row r="65" spans="1:6" x14ac:dyDescent="0.25">
      <c r="A65" s="12" t="s">
        <v>53</v>
      </c>
      <c r="B65" s="29" t="s">
        <v>89</v>
      </c>
      <c r="C65" s="30"/>
      <c r="D65" s="31"/>
      <c r="E65" s="32">
        <v>41</v>
      </c>
      <c r="F65" s="33"/>
    </row>
    <row r="66" spans="1:6" x14ac:dyDescent="0.25">
      <c r="A66" s="12" t="s">
        <v>58</v>
      </c>
      <c r="B66" s="29" t="s">
        <v>99</v>
      </c>
      <c r="C66" s="30"/>
      <c r="D66" s="31"/>
      <c r="E66" s="32">
        <v>39</v>
      </c>
      <c r="F66" s="33"/>
    </row>
    <row r="67" spans="1:6" x14ac:dyDescent="0.25">
      <c r="A67" s="12" t="s">
        <v>58</v>
      </c>
      <c r="B67" s="34" t="s">
        <v>100</v>
      </c>
      <c r="C67" s="34"/>
      <c r="D67" s="34"/>
      <c r="E67" s="32">
        <v>16</v>
      </c>
      <c r="F67" s="33"/>
    </row>
    <row r="68" spans="1:6" x14ac:dyDescent="0.25">
      <c r="A68" s="12" t="s">
        <v>60</v>
      </c>
      <c r="B68" s="34" t="s">
        <v>90</v>
      </c>
      <c r="C68" s="34"/>
      <c r="D68" s="34"/>
      <c r="E68" s="32">
        <v>2</v>
      </c>
      <c r="F68" s="33"/>
    </row>
    <row r="69" spans="1:6" x14ac:dyDescent="0.25">
      <c r="A69" s="12"/>
      <c r="E69" s="32"/>
      <c r="F69" s="33"/>
    </row>
    <row r="70" spans="1:6" x14ac:dyDescent="0.25">
      <c r="A70" s="17"/>
      <c r="B70" s="17"/>
      <c r="C70" s="17"/>
      <c r="D70" s="17"/>
      <c r="E70" s="17"/>
      <c r="F70" s="17"/>
    </row>
    <row r="71" spans="1:6" x14ac:dyDescent="0.25">
      <c r="A71" s="28" t="s">
        <v>69</v>
      </c>
      <c r="B71" s="28"/>
      <c r="C71" s="28"/>
      <c r="D71" s="28"/>
      <c r="E71" s="28"/>
      <c r="F71" s="28"/>
    </row>
    <row r="72" spans="1:6" x14ac:dyDescent="0.25">
      <c r="A72" s="28" t="s">
        <v>70</v>
      </c>
      <c r="B72" s="28"/>
      <c r="C72" s="28"/>
      <c r="D72" s="28"/>
      <c r="E72" s="28"/>
      <c r="F72" s="28"/>
    </row>
  </sheetData>
  <mergeCells count="75">
    <mergeCell ref="A6:A8"/>
    <mergeCell ref="B6:F8"/>
    <mergeCell ref="B1:F1"/>
    <mergeCell ref="A2:F2"/>
    <mergeCell ref="A3:F3"/>
    <mergeCell ref="B4:F4"/>
    <mergeCell ref="B5:F5"/>
    <mergeCell ref="B9:C9"/>
    <mergeCell ref="D9:F9"/>
    <mergeCell ref="C10:D10"/>
    <mergeCell ref="E10:F10"/>
    <mergeCell ref="C11:D11"/>
    <mergeCell ref="E11:F11"/>
    <mergeCell ref="C12:D12"/>
    <mergeCell ref="E12:F12"/>
    <mergeCell ref="A13:F13"/>
    <mergeCell ref="A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A21:F21"/>
    <mergeCell ref="A22:F22"/>
    <mergeCell ref="B23:F23"/>
    <mergeCell ref="B24:F24"/>
    <mergeCell ref="B34:C34"/>
    <mergeCell ref="D34:F34"/>
    <mergeCell ref="A25:F25"/>
    <mergeCell ref="B26:F26"/>
    <mergeCell ref="B27:F27"/>
    <mergeCell ref="B28:F28"/>
    <mergeCell ref="B29:F29"/>
    <mergeCell ref="B30:F30"/>
    <mergeCell ref="B31:F31"/>
    <mergeCell ref="A32:F32"/>
    <mergeCell ref="B33:F33"/>
    <mergeCell ref="A36:F36"/>
    <mergeCell ref="B37:F37"/>
    <mergeCell ref="C38:D38"/>
    <mergeCell ref="E38:F38"/>
    <mergeCell ref="B35:C35"/>
    <mergeCell ref="D35:F35"/>
    <mergeCell ref="A41:F41"/>
    <mergeCell ref="C39:D39"/>
    <mergeCell ref="E39:F39"/>
    <mergeCell ref="A40:F40"/>
    <mergeCell ref="A47:F47"/>
    <mergeCell ref="A58:F58"/>
    <mergeCell ref="A60:F60"/>
    <mergeCell ref="A61:F61"/>
    <mergeCell ref="B62:D62"/>
    <mergeCell ref="E62:F62"/>
    <mergeCell ref="B63:D63"/>
    <mergeCell ref="E63:F63"/>
    <mergeCell ref="B64:D64"/>
    <mergeCell ref="E64:F64"/>
    <mergeCell ref="B65:D65"/>
    <mergeCell ref="E65:F65"/>
    <mergeCell ref="A72:F72"/>
    <mergeCell ref="B66:D66"/>
    <mergeCell ref="E66:F66"/>
    <mergeCell ref="B67:D67"/>
    <mergeCell ref="E67:F67"/>
    <mergeCell ref="B68:D68"/>
    <mergeCell ref="E68:F68"/>
    <mergeCell ref="E69:F69"/>
    <mergeCell ref="A71:F71"/>
  </mergeCells>
  <hyperlinks>
    <hyperlink ref="B20" r:id="rId1"/>
    <hyperlink ref="D20" r:id="rId2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3"/>
  <rowBreaks count="1" manualBreakCount="1">
    <brk id="40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11" ma:contentTypeDescription="Vytvoří nový dokument" ma:contentTypeScope="" ma:versionID="11da29ca12da208d70e6d6859e7482ef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3c6f98921c1f6c4af4719d074a424591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E5A272-88E5-4C86-BA6D-55DB6ACC9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FF6CC4-438F-4B79-BBAF-42F9CDA1520C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f999670f-2a3f-4325-aa6f-19973f59f571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d24b7f9-e3ee-43c2-949c-e36816f2a2d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Záv. zpráva dílčí CRP 2022</vt:lpstr>
      <vt:lpstr>'Záv. zpráva dílčí CRP 2022'!Oblast_tisku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Jolana Surýnková</cp:lastModifiedBy>
  <cp:revision/>
  <dcterms:created xsi:type="dcterms:W3CDTF">2019-03-22T14:48:01Z</dcterms:created>
  <dcterms:modified xsi:type="dcterms:W3CDTF">2023-01-16T11:44:14Z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