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S:\_cRP\CRP 2022\ZZ\"/>
    </mc:Choice>
  </mc:AlternateContent>
  <xr:revisionPtr revIDLastSave="0" documentId="13_ncr:1_{12808FDC-CE56-48D6-B11A-649F06906D34}" xr6:coauthVersionLast="47" xr6:coauthVersionMax="47" xr10:uidLastSave="{00000000-0000-0000-0000-000000000000}"/>
  <bookViews>
    <workbookView xWindow="-120" yWindow="-120" windowWidth="29040" windowHeight="15840" xr2:uid="{00000000-000D-0000-FFFF-FFFF00000000}"/>
  </bookViews>
  <sheets>
    <sheet name="5_ZZ_C29-2022_JU" sheetId="1" r:id="rId1"/>
  </sheets>
  <definedNames>
    <definedName name="_xlnm.Print_Area" localSheetId="0">'5_ZZ_C29-2022_JU'!$A$1:$F$84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4" i="1" l="1"/>
  <c r="D54" i="1"/>
  <c r="E54" i="1"/>
  <c r="F54" i="1" s="1"/>
  <c r="E55" i="1"/>
  <c r="F55" i="1" s="1"/>
  <c r="E56" i="1"/>
  <c r="F56" i="1"/>
  <c r="E57" i="1"/>
  <c r="F57" i="1" s="1"/>
  <c r="C59" i="1"/>
  <c r="D59" i="1"/>
  <c r="E59" i="1" s="1"/>
  <c r="F59" i="1" s="1"/>
  <c r="E61" i="1"/>
  <c r="F61" i="1"/>
  <c r="E62" i="1"/>
  <c r="F62" i="1" s="1"/>
  <c r="E63" i="1"/>
  <c r="F63" i="1"/>
  <c r="E65" i="1"/>
  <c r="F65" i="1" s="1"/>
  <c r="E66" i="1"/>
  <c r="F66" i="1"/>
  <c r="E67" i="1"/>
  <c r="F67" i="1" s="1"/>
  <c r="E68" i="1"/>
  <c r="F68" i="1" s="1"/>
  <c r="D70" i="1"/>
  <c r="E70" i="1" s="1"/>
  <c r="F70" i="1" s="1"/>
</calcChain>
</file>

<file path=xl/sharedStrings.xml><?xml version="1.0" encoding="utf-8"?>
<sst xmlns="http://schemas.openxmlformats.org/spreadsheetml/2006/main" count="132" uniqueCount="116">
  <si>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</si>
  <si>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 VŠ vyplní pouze žlutě podbarvená pole tabulky.</t>
  </si>
  <si>
    <t>Původně plánované zapojení studentů do aktivit projektu bylo nahrazeno zapojením interních pracovníků. Nevyčerpané prostředky byly využity v rámci položky 2.5. především na zvýšení efektivity zahraniční kampaně.</t>
  </si>
  <si>
    <t>2.7.</t>
  </si>
  <si>
    <t>Cestovní náhrady související s realizací projektu nebyly plně dočerpány. Nevyčerpané prostředky byly využity v položce 2.5.</t>
  </si>
  <si>
    <t>2.6</t>
  </si>
  <si>
    <t>Prostředky na nákup služeb související s realizací projektu byly navýšeny o nedočerpané prostředy z položek 2.7. a 2.6.</t>
  </si>
  <si>
    <t>2.5</t>
  </si>
  <si>
    <t>Nákup materiálu pro realizaci činností a výstupů projektu. Prostředky byly vyčerpány v plné výši.</t>
  </si>
  <si>
    <t>2.4</t>
  </si>
  <si>
    <t xml:space="preserve">Zákonné odvody navýšeny adekvátně vyššímu čerpání položky 2.1. </t>
  </si>
  <si>
    <t>2.3</t>
  </si>
  <si>
    <t>Nižší zapojení pracovníků formou dohody bylo kompenzováno vyšším zapojením interních pracovníků odměňovaných v rámci položky 2.1.</t>
  </si>
  <si>
    <t>2.2</t>
  </si>
  <si>
    <t xml:space="preserve">Mzdy - odměny pro realizační tým a spolupracující zaměstnance byly navýšeny na úkor sníženého čerpání odměn z dohod (2.2).  </t>
  </si>
  <si>
    <t>2.1</t>
  </si>
  <si>
    <t>Částka (v tis. Kč)</t>
  </si>
  <si>
    <t>Název výdaje a jeho zdůvodnění</t>
  </si>
  <si>
    <t>Číslo položky (viz předchozí tabulka)</t>
  </si>
  <si>
    <t>Bližší zdůvodnění čerpání v jednotlivých položkách (přidejte řádky podle potřeby)</t>
  </si>
  <si>
    <t xml:space="preserve">Celkem běžné a kapitálové finanční prostředky </t>
  </si>
  <si>
    <t>3.</t>
  </si>
  <si>
    <t>Stipendia</t>
  </si>
  <si>
    <t>2.7</t>
  </si>
  <si>
    <t>Cestovní náhrady</t>
  </si>
  <si>
    <t xml:space="preserve">Služby a náklady nevýrobní </t>
  </si>
  <si>
    <t>Materiální náklady (včetně drobného majetku)</t>
  </si>
  <si>
    <t>Ostatní:</t>
  </si>
  <si>
    <t>Odvody pojistného na veřejné zdravotní pojištění a pojistného na sociální zabezpečení a příspěvku na státní politiku zaměstnanosti a příděly do sociálního fondu</t>
  </si>
  <si>
    <t>Ostatní osobní náklady (odměny z dohod o pracovní činnosti, dohod o provedení práce, popř. i některé odměny hrazené na základě nepojmenovaných smluv uzavřených podle zákona § 1746 odst. 2 č. 89/2012 Sb., občanský zákoník)</t>
  </si>
  <si>
    <t>Mzdy (včetně pohyblivých složek)</t>
  </si>
  <si>
    <t>Osobní náklady:</t>
  </si>
  <si>
    <t>Běžné finanční prostředky celkem</t>
  </si>
  <si>
    <t>2.</t>
  </si>
  <si>
    <t>Ostatní technické zhodnocení</t>
  </si>
  <si>
    <t>1.4</t>
  </si>
  <si>
    <t>Samostatné věci movité (stroje, zařízení)</t>
  </si>
  <si>
    <t>1.3</t>
  </si>
  <si>
    <t>Dlouhodobý nehmotný majetek (SW, licence)</t>
  </si>
  <si>
    <t>1.2</t>
  </si>
  <si>
    <t>Kapitálové finanční prostředky celkem</t>
  </si>
  <si>
    <t>1.</t>
  </si>
  <si>
    <t>Rozdíl (v %)</t>
  </si>
  <si>
    <t>Rozdíl (v tis. Kč)</t>
  </si>
  <si>
    <t>Čerpání dotace (v tis. Kč)</t>
  </si>
  <si>
    <t>Přidělená dotace na řešení projektu - ukazatel I (v tis. Kč)</t>
  </si>
  <si>
    <t>Specifikace čerpání finanční dotace na řešení projektu *</t>
  </si>
  <si>
    <t>Poznámka (případně výhled do budoucna)</t>
  </si>
  <si>
    <t>Čerpání finančních prostředků (souhrnný údaj)</t>
  </si>
  <si>
    <t>Rok realizace</t>
  </si>
  <si>
    <t>Pokud se jedná o pokračující projekt, uveďte, od kdy se realizuje a kolik finančních prostředků již bylo vyčerpáno. V případě, že je plánováno pokračování projektu v dalších letech, uveďte výhled do budoucna.</t>
  </si>
  <si>
    <t>Přehled o pokračujícím projektu</t>
  </si>
  <si>
    <t>4.</t>
  </si>
  <si>
    <t>Detailně v části formuláře Bližší zdůvodnění čerpání v jednotlivých položkách.</t>
  </si>
  <si>
    <t>Změny v čerpání položek rozpočtu v souladu s pravidly CRP.</t>
  </si>
  <si>
    <t>Zdůvodnění</t>
  </si>
  <si>
    <t>Jednotlivé změny (přidejte řádky dle potřeby)</t>
  </si>
  <si>
    <t>Číslo změny</t>
  </si>
  <si>
    <t>Pokud došlo v průběhu řešení ke změnám, uveďte je a vysvětlete příčinu</t>
  </si>
  <si>
    <t>Změny v řešení</t>
  </si>
  <si>
    <r>
      <rPr>
        <b/>
        <sz val="10"/>
        <color theme="1"/>
        <rFont val="Calibri"/>
        <family val="2"/>
        <charset val="238"/>
        <scheme val="minor"/>
      </rPr>
      <t xml:space="preserve">Stanovený cíl byl splněn. </t>
    </r>
    <r>
      <rPr>
        <sz val="10"/>
        <color theme="1"/>
        <rFont val="Calibri"/>
        <family val="2"/>
        <charset val="238"/>
        <scheme val="minor"/>
      </rPr>
      <t xml:space="preserve">
Jihočeská univerzita v Českých Budějovicích ve čtvrtek 1. 9. 2022 přivítala na půdě Fakulty rybářství a ochrany vod Jihočeské univerzity v Českých Budějovicích 80 generálních ředitelů a attaché pro rybolov z členských zemí Evropské unie. Tato návštěva probíhala v rámci předsednictví České republiky v Radě EU. Všem zástupcům členských států bylo představeno výzkumné centrum CENAKVA, které je zapsané na mapě velkých výzkumných infrastruktur ČR. Cílem kromě společné konference bylo i ukázat evropským úředníkům a politikům, že i sladkovodní akvakultura, ať už tradiční nebo využívající moderní technologie, může hrát významnou úlohu při produkci kvalitních potravin a zároveň má významnou roli pro ochranu životního prostředí. Paní ředitelka DG MARE evropské komise Charlina Vitcheva ocenila především provázanost výzkumu akvakultury s ochranou vodních ekosystémů a dopad výzkumu FROV JU do aplikované sféry a rybářské praxe. Zároveň s tím v souvislosti s českým předsednictvím v Radě EU navštívili v sobotu 10. září 2022 Fakultu rybářství a ochrany vod JU ve Vodňanech také zástupci národních ministerstev a odborů pro vědu a výzkum. Delegaci asi čtyřiceti úředníků přivítali děkan fakulty Pavel Kozák a ředitel výzkumného centra CENAKVA Vladimír Žlábek. Nad rámec těchto dvou setkání ve čtvrtek 8. prosince přivítala Jihočeská univerzita v Českých Budějovicích další delegaci představitelů EU. Společně se zástupci Statutárního města České Budějovice a Ministerstva pro místní rozvoj byl v rámci českého předsednictví Radě EU představen nejen region, město a univerzita, ale diskutovány byly zejména významné strategické a výzkumné projekty a témata prioritních cílů řešených během předsednictví ČR v Radě EU.</t>
    </r>
  </si>
  <si>
    <t>Společná konference (kulatý stůl) představitelů vysokých škol se zástupci jednotlivých členských zemí EU (attache, velvyslanec, ředitel politické sekce apod.) na téma prioritních cílů řešených během předsednictví (průmysl, zemědělství, potraviny, životní prostředí apod.)</t>
  </si>
  <si>
    <r>
      <rPr>
        <b/>
        <sz val="10"/>
        <color theme="1"/>
        <rFont val="Calibri"/>
        <family val="2"/>
        <charset val="238"/>
        <scheme val="minor"/>
      </rPr>
      <t>Stanovený cíl byl splněn.</t>
    </r>
    <r>
      <rPr>
        <sz val="10"/>
        <color theme="1"/>
        <rFont val="Calibri"/>
        <family val="2"/>
        <charset val="238"/>
        <scheme val="minor"/>
      </rPr>
      <t xml:space="preserve"> 
Jihočeská univerzita v Českých Budějovicích prostřednictvím sdílení článku na stránkách JU, e-mailové komunikace a interakce příspěvku portálu Universitas.cz seznámila se závěry společné konference představitelů vysokých škol své zaměstnance a absolventy. </t>
    </r>
  </si>
  <si>
    <t>Participace a spoluorganizace na mediální kampani (PR články, e-mailing, podporované příspěvky na sociálních sítích) k závěrům společné konference představitelů vysokých škol.</t>
  </si>
  <si>
    <r>
      <rPr>
        <b/>
        <sz val="10"/>
        <color theme="1"/>
        <rFont val="Calibri"/>
        <family val="2"/>
        <charset val="238"/>
        <scheme val="minor"/>
      </rPr>
      <t xml:space="preserve">Stanovený výstup byl splněn. </t>
    </r>
    <r>
      <rPr>
        <sz val="10"/>
        <color theme="1"/>
        <rFont val="Calibri"/>
        <family val="2"/>
        <charset val="238"/>
        <scheme val="minor"/>
      </rPr>
      <t xml:space="preserve">
Jihočeská univerzita v Českých Budějovicích vytvořila vlastní kampaň v anglickém jazyce vyzdvihující kvalitu studia na českých VŠ. Kampaň "Top 10 reasons to study in the Czech Republic" byla realizována od října do prosince 2022  prostřednictvím reklamního systému META v zemích EU (dosah = více než 2,1 mil unikátních uživatelů) a na platformě Google (1,41 mil unikátních uživatelů, 91 200 prokliků = CTR: 6,47). </t>
    </r>
  </si>
  <si>
    <t>Etablování a spuštění zahraniční kampaně na sociálních sítích zaměřené na zvýšení prestiže českých univerzit, vyzdvihující kvalitu studia na českých VŠ v kontextu českého předsednictví Radě EU.</t>
  </si>
  <si>
    <r>
      <rPr>
        <b/>
        <sz val="10"/>
        <color theme="1"/>
        <rFont val="Calibri"/>
        <family val="2"/>
        <charset val="238"/>
        <scheme val="minor"/>
      </rPr>
      <t xml:space="preserve">Stanovený výstup byl splněn. </t>
    </r>
    <r>
      <rPr>
        <sz val="10"/>
        <color theme="1"/>
        <rFont val="Calibri"/>
        <family val="2"/>
        <charset val="238"/>
        <scheme val="minor"/>
      </rPr>
      <t xml:space="preserve">
JU se aktivně podílela na vytvoření společného shrnujícího newslettru s průřezovými články na téma priorit českého předsednictví. Newsletter byl distribuován všem zaměstnancům, studentům a členům Klubu absolventů JU v prosinci 2022. </t>
    </r>
  </si>
  <si>
    <t>Příprava a mailing společného newsletteru s průřezovými články na téma priorit českého předsednictví Radě EU v ČJ, distribuovaný české akademické obci a absolventům Jihočeské univerzity v Českých Budějovicích.</t>
  </si>
  <si>
    <r>
      <rPr>
        <b/>
        <sz val="10"/>
        <color theme="1"/>
        <rFont val="Calibri"/>
        <family val="2"/>
        <charset val="238"/>
        <scheme val="minor"/>
      </rPr>
      <t xml:space="preserve">Stanovený výstup byl splněn. </t>
    </r>
    <r>
      <rPr>
        <sz val="10"/>
        <color theme="1"/>
        <rFont val="Calibri"/>
        <family val="2"/>
        <charset val="238"/>
        <scheme val="minor"/>
      </rPr>
      <t xml:space="preserve">
JU se podílela na organizaci společné konference představitelů vysokých škol na téma aktuálních výzev českých vysokých škol v evropském kontextu. Konference se uskutečnila v prostředí Univerzity Tomáše Bati ve Zlíně 19. října a byla vysílána on-line na youtube channel UTB. Do debaty se zapojili kromě dalších odborníků z českých vysokých škol i zástupce Jihočeské univerzity v Českých Budějovicících (JUDr. Mgr. Ivo Petrů, Ph.D., odborník na evropské právo) a  zástupce Úřadu vlády. Součástí konference byly i přednášky na téma priorit českého předsednictví (energetická krize a bezpečnost + ukrajinští uprchlíci v ČR). </t>
    </r>
  </si>
  <si>
    <t>Participace na přípravě a organizaci společné konference představitelů vysokých škol na téma aktuálních výzev českých vysokých škol v evropském kontextu.</t>
  </si>
  <si>
    <r>
      <rPr>
        <b/>
        <sz val="10"/>
        <color theme="1"/>
        <rFont val="Calibri"/>
        <family val="2"/>
        <charset val="238"/>
        <scheme val="minor"/>
      </rPr>
      <t>Stanovený projektový výstup byl splněn.</t>
    </r>
    <r>
      <rPr>
        <sz val="10"/>
        <color theme="1"/>
        <rFont val="Calibri"/>
        <family val="2"/>
        <charset val="238"/>
        <scheme val="minor"/>
      </rPr>
      <t xml:space="preserve"> 
JU spoluorganizovala (společně s Univerzitou Pardubice, Technickou univerzitou v Liberci, Univerzitou Hradec Králové, Vysokou školou technickou a ekonomickou v Českých Budějovicích a Západočeskou univerzitou v Plzni) jednu ze čtyř velkoformátových regionálních akcí zaměřených na popularizaci témat českého předsednictví. Událost nazvanou EUforia Stage navštívilo více než 2 000 diváků, odehrála se ve spolupráci a v rámci již tradičního Multikulturního týdne 11. května 2022. Unikátní spojení Univerzity Pardubice a dalších 5 českých vysokých škol nabídlo speciální akci pro studenty i širokou veřejnost, která se na stáncích pod širým nebem mohla dozvědět o tom, že Česká republika brzy převezme předsednictví a co to znamená, a mohli se informovat o prioritách předsednictví týkajících se oblasti digitalizace, kyberbezpečnosti, energetické bezpečnosti, klimatické změny a svobody a odpovědnosti medií. Pro návštěvníky byl připraven několikahodinový maraton besed a přednášek představujících priority nadcházejícího českého předsednictví EU. Jedna z přednášek posluchačům shrnula priority českého předsednictví, další byly zaměřeny na dílčí témata, jakými bylo například představení možností zahraničních studentských cest, jak udržitelně cestovat po Evropě vlakem nebo možnosti studování Joint a Double degree programů. Z přednášek a debaty byl pořízený videozáznam a průběh celé akce shrnuje závěrečné video umístěné na sociálních sítích (včetně YouTube) a webech organizátorů. Zpestřením akce byla možnost ochutnat pokrmy z různých zemí EU a vyslechnout koncerty kapel se zahraničními účastníky. Z akce byly připraveny články a tiskové zprávy zveřejněné na portálu Universitas a přebrané různorodými médii. </t>
    </r>
  </si>
  <si>
    <t>Participace na přípravě a organizaci jedné z tří regionálních popularizační akcí (ve spolupráci s dalšími VŠ dle regionálního klíče) určených pro širokou veřejnost s cílem prezentovat priority českého předsednictví z pohledu univerzitních expertů a s ohledem na problematiku vysokého školství a vzdělávání.</t>
  </si>
  <si>
    <r>
      <rPr>
        <b/>
        <sz val="10"/>
        <color theme="1"/>
        <rFont val="Calibri"/>
        <family val="2"/>
        <charset val="238"/>
        <scheme val="minor"/>
      </rPr>
      <t xml:space="preserve">Stanovený projektový výstup byl splněn. </t>
    </r>
    <r>
      <rPr>
        <sz val="10"/>
        <color theme="1"/>
        <rFont val="Calibri"/>
        <family val="2"/>
        <charset val="238"/>
        <scheme val="minor"/>
      </rPr>
      <t xml:space="preserve">
JU se aktivně zapojovala do přípravy a finančně a redakčně se podílela na vzniku průřezových článků k českému předsednictví v kontextu vysokého školství, uveřejňovaných ve speciálně zřízené rubrice magazínu Universitas. Tento obsah pak sdílela formou e-mailových pozvánek k četbě směrem k zaměstnancům, studentům a absolventům univerzity. Zároveň s tím JU zorganizovala debatu a kulatý stůl s názvem "Budoucnost Evropy" (FF JU - 11. 5. 2022 - Kulatý stůl příhodně nazvaný „Budoucnost Evropy“ se věnoval možným směrům evropské spolupráce v současné napjaté mezinárodní situaci. Moderované diskuze se zúčastnila Jana Hybášková z Ministerstva zahraničních věcí a europoslankyně v letech 2004–2009, Zuzana Fišerová z Ministerstva spravedlnosti, Jan Poruba z Ministerstva průmyslu a obchodu a bývalý dlouholetý ředitel Francouzsko-české obchodní komory Jaroslav Hubata-Vace) a dva diskusní panely zaměřené na dílčí témata českého předsednictví (problematika potravin a válka na Ukrajině). Záznamy diskusních panelů pak JU zveřejnila na komunikačních kanálech (YouTube, www). </t>
    </r>
  </si>
  <si>
    <t>Původní mediální obsahy zaměřené na priority českého předsednictví, šířené prostřednictvím komunikačních kanálů Jihočeské univerzity v Českých Budějovicích a mediálních partnerů – redakční seriály zaměřené na priority českého předsednictví s ohledem na české vysoké školství a vzdělávání (intenzivní spolupráce s redaktory a redaktorkami magazínu vysokých škol Universitas).</t>
  </si>
  <si>
    <t>Plnění  výstupů projektu</t>
  </si>
  <si>
    <r>
      <rPr>
        <b/>
        <sz val="10"/>
        <color theme="1"/>
        <rFont val="Calibri"/>
        <family val="2"/>
        <charset val="238"/>
        <scheme val="minor"/>
      </rPr>
      <t>Cíl byl splněn.</t>
    </r>
    <r>
      <rPr>
        <sz val="10"/>
        <color theme="1"/>
        <rFont val="Calibri"/>
        <family val="2"/>
        <charset val="238"/>
        <scheme val="minor"/>
      </rPr>
      <t xml:space="preserve"> 
V rámci projektu byly zorganizovány velké mezinárodní aktivity (Board meeting ESU v Praze, Vzájemné setkání zástupců VŠ s reprezentanty členských zemí EU ve Vodňanech), čímž došlo k zasíťování významných institucí evropské úrovně s ohledem na efektivitu řešení vysokoškolské problematiky. Zdůraznění role
významného evropského partnera podtrhly intenzivní zahraniční kampaně na sociálních sítích,
zaměřené na komunikaci témat spojených s prioritami českého předsednictví. JU se na splnění cíle podílela organizací setkání evropských atašé ve Vodňanech a Českých Budějovicíc a realizací vlastní zahraniční kampaně (viz. Plnění výstupů projektu). </t>
    </r>
  </si>
  <si>
    <t>Aktivita na poli organizace a síťování institucí aktivních v oblasti vzdělávání napříč EU (vysoké školy jako
evropský partner)</t>
  </si>
  <si>
    <r>
      <rPr>
        <b/>
        <sz val="10"/>
        <color theme="1"/>
        <rFont val="Calibri"/>
        <family val="2"/>
        <charset val="238"/>
        <scheme val="minor"/>
      </rPr>
      <t>Cíl byl splněn.</t>
    </r>
    <r>
      <rPr>
        <sz val="10"/>
        <color theme="1"/>
        <rFont val="Calibri"/>
        <family val="2"/>
        <charset val="238"/>
        <scheme val="minor"/>
      </rPr>
      <t xml:space="preserve"> 
JU a ostatní zapojené univerzity dokázaly během projektu aktivně spolupracovat a propojovat zkušenosti a nejnovější poznatky z tematických oblastí kopírujících priority českého předsednictví Radě EU, a tím poskytnout společnosti službu spolehlivého a relevantního partnera v otázkách, které se dotýkají jejich životů (podobně jako tomu bylo v období koronavirové pandemie). Ke splnění cíle přispěla jednak tvorba originálních redakčních obsahů, jednak společná konference představitelů zapojených univerzit na téma aktuálních výzev českého vysokého školství. JU a ostatní zapojené školy výstupy z těchto aktivit šířily nejen v rámci ČR, ale celé EU, a ukázaly tak, že jsou relevantním partnerem i pro evropskou společnost.</t>
    </r>
  </si>
  <si>
    <t>Budování obrazu VVŠ jako spolehlivých a relevantních partnerů české a evropské společnosti (vysoké školy
jako spolehlivý partner)</t>
  </si>
  <si>
    <r>
      <rPr>
        <b/>
        <sz val="10"/>
        <color theme="1"/>
        <rFont val="Calibri"/>
        <family val="2"/>
        <charset val="238"/>
        <scheme val="minor"/>
      </rPr>
      <t xml:space="preserve">Cíl byl splněn.
</t>
    </r>
    <r>
      <rPr>
        <sz val="10"/>
        <color theme="1"/>
        <rFont val="Calibri"/>
        <family val="2"/>
        <charset val="238"/>
        <scheme val="minor"/>
      </rPr>
      <t xml:space="preserve"> JU se aktivně podílela jako člen redakční rady i finanční podporou na realizaci profesionálního a originálního redakčního obsahu zaměřeného na témata spojená s českým předsednictvím Radě EU v kontextu českých vysokých škol. Zpracovany byly desítky témat, které byly ve spolupráci s mediálním partnerem projektu, magazínem Universitas, zveřejněny ve speciální rubrice k českému předsednictví a distribuovány studentům, zaměstancům a absolventům prostřednictvím e-mailingu a sdílením příspěvků na sociálních sítích. Díky těmto aktivitám došlo k posílení obrazu JU (a další zapojených univerzit) jako atraktivního partnera pro členy české společnosti.</t>
    </r>
  </si>
  <si>
    <t>Zatraktivnění vzdělávání a studia na VVŠ (vysoké školy jako atraktivní partner)</t>
  </si>
  <si>
    <r>
      <rPr>
        <b/>
        <sz val="10"/>
        <color theme="1"/>
        <rFont val="Calibri"/>
        <family val="2"/>
        <charset val="238"/>
        <scheme val="minor"/>
      </rPr>
      <t>Cíl byl splněn.</t>
    </r>
    <r>
      <rPr>
        <sz val="10"/>
        <color theme="1"/>
        <rFont val="Calibri"/>
        <family val="2"/>
        <charset val="238"/>
        <scheme val="minor"/>
      </rPr>
      <t xml:space="preserve"> 
Zapojené vysoké školy realizovaly v rámci projektu široké spektrum aktivit v souvislosti s českým předsednictvím Radě EU. V souladu se schválenou projektovou žádostí byly zorganizovány  velkoformátové regionální  akce (čtyři namísto původně deklarovaných tří), a to v Pardubicích (květen 2022), Ostravě (květen 2022), Praze (červen 2022) a Brně (listopad 2022). JU se organizačně podílela na akci v Pardubicích, kterou navštívilo téměř 2 000 diváků. Pro návštěvníky byl připraven několikahodinový maraton besed a přednášek představujících priority nadcházejícího českého předsednictví EU. Jedna z přednášek posluchačům shrnula priority českého předsednictví, další byly zaměřeny na dílčí témata, jakými bylo například představení možností zahraničních studentských cest, jak udržitelně cestovat po Evropě vlakem nebo možnosti studování Joint a Double degree programů. Z přednášek a debaty byl pořízený videozáznam a průběh celé akce shrnuje závěrečné video umístěné na sociálních sítích (včetně YouTube) a webech organizátorů. Zpestřením akce byla možnost ochutnat pokrmy z různých zemí EU a vyslechnout koncerty kapel se zahraničními účastníky. Z akce byly připraveny články a tiskové zprávy zveřejněné na portálu Universitas a přebrané různorodými médii. </t>
    </r>
  </si>
  <si>
    <t>Podpora širokého spektra aktivit VVŠ (vysoké školy jako aktivní partner)</t>
  </si>
  <si>
    <t>Uveďte stanovený cíl a uveďte, do jaké míry byl splněn, případně důvod, proč splněn nebyl.</t>
  </si>
  <si>
    <t xml:space="preserve"> Cíl projektu</t>
  </si>
  <si>
    <t>ZPRÁVA O PRŮBĚHU ŘEŠENÍ PROJEKTU</t>
  </si>
  <si>
    <t>skudej@jcu.cz</t>
  </si>
  <si>
    <t>E-mail:</t>
  </si>
  <si>
    <t>+420 605 531 606</t>
  </si>
  <si>
    <t>Telefon:</t>
  </si>
  <si>
    <t>Branišovská 1645/31a, 370 05 České Budějovice
www.jcu.cz</t>
  </si>
  <si>
    <t>Adresa/Web:</t>
  </si>
  <si>
    <t>Jihočeská univerzita v Českých Budějovicích</t>
  </si>
  <si>
    <t>VŠ:</t>
  </si>
  <si>
    <t>BcA. Štěpán Kuděj, DiS. et DiS.</t>
  </si>
  <si>
    <t>Jméno:</t>
  </si>
  <si>
    <t>Kontaktní osoba</t>
  </si>
  <si>
    <t xml:space="preserve">Hlavní řešitel </t>
  </si>
  <si>
    <t>Základní informace</t>
  </si>
  <si>
    <t>Čerpáno</t>
  </si>
  <si>
    <t>Požadavek</t>
  </si>
  <si>
    <t>V tom kapitálové finanční prostředky:</t>
  </si>
  <si>
    <t>V tom běžné finanční prostředky:</t>
  </si>
  <si>
    <t>Celkem:</t>
  </si>
  <si>
    <t>Dotace v tis. Kč:</t>
  </si>
  <si>
    <t>Do: 31. 12. 2022</t>
  </si>
  <si>
    <t>Od: 1. 1. 2022</t>
  </si>
  <si>
    <t>Období řešení projektu:</t>
  </si>
  <si>
    <t>Komunikace priorit a témat českého předsednictví Radě EU se zaměřením na
problematiku vysokého školství a vzdělávání</t>
  </si>
  <si>
    <t>Název projektu:</t>
  </si>
  <si>
    <t>k) podpora aktivit vysokých škol v rámci předsednictví České republiky Radě Evropské
unie v roce 2022</t>
  </si>
  <si>
    <t>Tematické zaměření:</t>
  </si>
  <si>
    <t>Centralizovaný rozvojový program pro veřejné vysoké školy pro rok 2022</t>
  </si>
  <si>
    <t>Program:</t>
  </si>
  <si>
    <t>Formulář pro závěrečnou zprávu - dílčí část projektu</t>
  </si>
  <si>
    <t>Rozvojový projekt na rok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</si>
</sst>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b/>
      <sz val="12"/>
      <color theme="1"/>
      <name val="Calibri"/>
      <family val="2"/>
      <charset val="238"/>
      <scheme val="minor"/>
    </font>
    <font>
      <sz val="10"/>
      <name val="Calibri"/>
      <family val="2"/>
      <charset val="238"/>
      <scheme val="minor"/>
    </font>
    <font>
      <sz val="10"/>
      <color rgb="FF000000"/>
      <name val="Calibri"/>
      <family val="2"/>
      <charset val="238"/>
    </font>
    <font>
      <u/>
      <sz val="11"/>
      <color theme="10"/>
      <name val="Calibri"/>
      <family val="2"/>
      <charset val="238"/>
      <scheme val="minor"/>
    </font>
    <font>
      <u/>
      <sz val="10"/>
      <color theme="10"/>
      <name val="Calibri"/>
      <family val="2"/>
      <charset val="238"/>
      <scheme val="minor"/>
    </font>
    <font>
      <b/>
      <sz val="11"/>
      <color rgb="FF000000"/>
      <name val="Calibri"/>
      <family val="2"/>
      <charset val="238"/>
    </font>
    <font>
      <b/>
      <sz val="14"/>
      <color theme="1"/>
      <name val="Calibri"/>
      <family val="2"/>
      <charset val="238"/>
      <scheme val="minor"/>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16">
    <border>
      <left/>
      <right/>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s>
  <cellStyleXfs count="3">
    <xf numFmtId="0" fontId="0" fillId="0" borderId="0"/>
    <xf numFmtId="9" fontId="1" fillId="0" borderId="0" applyFont="0" applyFill="0" applyBorder="0" applyAlignment="0" applyProtection="0"/>
    <xf numFmtId="0" fontId="8" fillId="0" borderId="0" applyNumberFormat="0" applyFill="0" applyBorder="0" applyAlignment="0" applyProtection="0"/>
  </cellStyleXfs>
  <cellXfs count="78">
    <xf numFmtId="0" fontId="0" fillId="0" borderId="0" xfId="0"/>
    <xf numFmtId="0" fontId="0" fillId="0" borderId="1" xfId="0" applyBorder="1"/>
    <xf numFmtId="3" fontId="3" fillId="0" borderId="4"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9" fontId="3" fillId="2" borderId="4" xfId="0" applyNumberFormat="1" applyFont="1" applyFill="1" applyBorder="1" applyAlignment="1">
      <alignment horizontal="center" vertical="center"/>
    </xf>
    <xf numFmtId="3" fontId="3" fillId="2" borderId="4" xfId="0" applyNumberFormat="1" applyFont="1" applyFill="1" applyBorder="1" applyAlignment="1">
      <alignment horizontal="center" vertical="center" wrapText="1"/>
    </xf>
    <xf numFmtId="3" fontId="3" fillId="3" borderId="4" xfId="0" applyNumberFormat="1"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0" fontId="3" fillId="0" borderId="4" xfId="0" applyFont="1" applyBorder="1" applyAlignment="1">
      <alignment horizontal="left" vertical="center" wrapText="1"/>
    </xf>
    <xf numFmtId="0" fontId="5" fillId="0" borderId="2" xfId="0" applyFont="1" applyBorder="1" applyAlignment="1">
      <alignment vertical="center" wrapText="1"/>
    </xf>
    <xf numFmtId="0" fontId="5" fillId="0" borderId="5"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horizontal="left" vertical="center" wrapText="1"/>
    </xf>
    <xf numFmtId="1" fontId="3" fillId="3" borderId="4" xfId="1" applyNumberFormat="1" applyFont="1" applyFill="1" applyBorder="1" applyAlignment="1">
      <alignment horizontal="center" vertical="center" wrapText="1"/>
    </xf>
    <xf numFmtId="49" fontId="3" fillId="0" borderId="4" xfId="0"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0" fillId="0" borderId="4" xfId="0"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left" vertical="center" wrapText="1"/>
    </xf>
    <xf numFmtId="0" fontId="7" fillId="0" borderId="4" xfId="0" applyFont="1" applyBorder="1" applyAlignment="1">
      <alignment horizontal="center" vertical="center" wrapText="1"/>
    </xf>
    <xf numFmtId="1" fontId="3" fillId="0" borderId="4" xfId="0" applyNumberFormat="1" applyFont="1" applyBorder="1" applyAlignment="1">
      <alignment horizontal="left" vertical="center" wrapText="1"/>
    </xf>
    <xf numFmtId="0" fontId="4" fillId="0" borderId="4" xfId="0" applyFont="1" applyBorder="1" applyAlignment="1">
      <alignment vertical="center" wrapText="1"/>
    </xf>
    <xf numFmtId="0" fontId="11" fillId="0" borderId="3" xfId="0" applyFont="1" applyBorder="1" applyAlignment="1">
      <alignment horizontal="center" vertical="center" wrapText="1"/>
    </xf>
    <xf numFmtId="3" fontId="3" fillId="0" borderId="3"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0" fillId="0" borderId="0" xfId="0" applyAlignment="1">
      <alignment horizontal="left"/>
    </xf>
    <xf numFmtId="3" fontId="3" fillId="0" borderId="4"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3" fillId="0" borderId="4" xfId="0"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0" fontId="9" fillId="0" borderId="3" xfId="2" applyFont="1" applyBorder="1" applyAlignment="1">
      <alignment horizontal="center" vertical="center" wrapText="1"/>
    </xf>
    <xf numFmtId="1" fontId="3" fillId="0" borderId="3"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13" xfId="0" applyFont="1" applyBorder="1" applyAlignment="1">
      <alignment horizontal="left" vertical="center" wrapText="1"/>
    </xf>
    <xf numFmtId="0" fontId="5" fillId="0" borderId="10" xfId="0" applyFont="1" applyBorder="1" applyAlignment="1">
      <alignment horizontal="left" vertical="center" wrapText="1"/>
    </xf>
    <xf numFmtId="0" fontId="10" fillId="0" borderId="1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cellXfs>
  <cellStyles count="3">
    <cellStyle name="Hypertextový odkaz" xfId="2" builtinId="8"/>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kudej@jcu.cz" TargetMode="External"/><Relationship Id="rId1" Type="http://schemas.openxmlformats.org/officeDocument/2006/relationships/hyperlink" Target="mailto:skudej@jcu.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F84"/>
  <sheetViews>
    <sheetView tabSelected="1" view="pageBreakPreview" zoomScale="60" zoomScaleNormal="100" workbookViewId="0">
      <selection activeCell="A27" sqref="A27"/>
    </sheetView>
  </sheetViews>
  <sheetFormatPr defaultRowHeight="15" x14ac:dyDescent="0.25"/>
  <cols>
    <col min="1" max="1" width="24.140625" customWidth="1"/>
    <col min="2" max="2" width="29.28515625" customWidth="1"/>
    <col min="3" max="3" width="17.140625" customWidth="1"/>
    <col min="4" max="4" width="17.42578125" customWidth="1"/>
    <col min="5" max="5" width="14.85546875" customWidth="1"/>
    <col min="6" max="6" width="15" customWidth="1"/>
  </cols>
  <sheetData>
    <row r="1" spans="1:6" ht="18.75" x14ac:dyDescent="0.25">
      <c r="A1" s="26" t="s">
        <v>93</v>
      </c>
      <c r="B1" s="40" t="s">
        <v>92</v>
      </c>
      <c r="C1" s="41"/>
      <c r="D1" s="41"/>
      <c r="E1" s="41"/>
      <c r="F1" s="42"/>
    </row>
    <row r="2" spans="1:6" ht="18.75" x14ac:dyDescent="0.25">
      <c r="A2" s="75" t="s">
        <v>115</v>
      </c>
      <c r="B2" s="76"/>
      <c r="C2" s="76"/>
      <c r="D2" s="76"/>
      <c r="E2" s="76"/>
      <c r="F2" s="77"/>
    </row>
    <row r="3" spans="1:6" ht="18.75" x14ac:dyDescent="0.25">
      <c r="A3" s="75" t="s">
        <v>114</v>
      </c>
      <c r="B3" s="76"/>
      <c r="C3" s="76"/>
      <c r="D3" s="76"/>
      <c r="E3" s="76"/>
      <c r="F3" s="77"/>
    </row>
    <row r="4" spans="1:6" ht="15" customHeight="1" x14ac:dyDescent="0.25">
      <c r="A4" s="25" t="s">
        <v>113</v>
      </c>
      <c r="B4" s="53" t="s">
        <v>112</v>
      </c>
      <c r="C4" s="55"/>
      <c r="D4" s="55"/>
      <c r="E4" s="55"/>
      <c r="F4" s="54"/>
    </row>
    <row r="5" spans="1:6" ht="30.75" customHeight="1" x14ac:dyDescent="0.25">
      <c r="A5" s="22" t="s">
        <v>111</v>
      </c>
      <c r="B5" s="53" t="s">
        <v>110</v>
      </c>
      <c r="C5" s="55"/>
      <c r="D5" s="55"/>
      <c r="E5" s="55"/>
      <c r="F5" s="54"/>
    </row>
    <row r="6" spans="1:6" x14ac:dyDescent="0.25">
      <c r="A6" s="63" t="s">
        <v>109</v>
      </c>
      <c r="B6" s="66" t="s">
        <v>108</v>
      </c>
      <c r="C6" s="67"/>
      <c r="D6" s="67"/>
      <c r="E6" s="67"/>
      <c r="F6" s="68"/>
    </row>
    <row r="7" spans="1:6" x14ac:dyDescent="0.25">
      <c r="A7" s="64"/>
      <c r="B7" s="69"/>
      <c r="C7" s="70"/>
      <c r="D7" s="70"/>
      <c r="E7" s="70"/>
      <c r="F7" s="71"/>
    </row>
    <row r="8" spans="1:6" x14ac:dyDescent="0.25">
      <c r="A8" s="65"/>
      <c r="B8" s="72"/>
      <c r="C8" s="73"/>
      <c r="D8" s="73"/>
      <c r="E8" s="73"/>
      <c r="F8" s="74"/>
    </row>
    <row r="9" spans="1:6" x14ac:dyDescent="0.25">
      <c r="A9" s="22" t="s">
        <v>107</v>
      </c>
      <c r="B9" s="47" t="s">
        <v>106</v>
      </c>
      <c r="C9" s="49"/>
      <c r="D9" s="47" t="s">
        <v>105</v>
      </c>
      <c r="E9" s="48"/>
      <c r="F9" s="49"/>
    </row>
    <row r="10" spans="1:6" ht="26.25" customHeight="1" x14ac:dyDescent="0.25">
      <c r="A10" s="9" t="s">
        <v>104</v>
      </c>
      <c r="B10" s="22" t="s">
        <v>103</v>
      </c>
      <c r="C10" s="47" t="s">
        <v>102</v>
      </c>
      <c r="D10" s="49"/>
      <c r="E10" s="35" t="s">
        <v>101</v>
      </c>
      <c r="F10" s="37"/>
    </row>
    <row r="11" spans="1:6" x14ac:dyDescent="0.25">
      <c r="A11" s="22" t="s">
        <v>100</v>
      </c>
      <c r="B11" s="24">
        <v>775</v>
      </c>
      <c r="C11" s="61">
        <v>775</v>
      </c>
      <c r="D11" s="62"/>
      <c r="E11" s="61">
        <v>0</v>
      </c>
      <c r="F11" s="62"/>
    </row>
    <row r="12" spans="1:6" x14ac:dyDescent="0.25">
      <c r="A12" s="22" t="s">
        <v>99</v>
      </c>
      <c r="B12" s="24">
        <v>775</v>
      </c>
      <c r="C12" s="61">
        <v>775</v>
      </c>
      <c r="D12" s="62"/>
      <c r="E12" s="61">
        <v>0</v>
      </c>
      <c r="F12" s="62"/>
    </row>
    <row r="13" spans="1:6" x14ac:dyDescent="0.25">
      <c r="A13" s="32"/>
      <c r="B13" s="33"/>
      <c r="C13" s="33"/>
      <c r="D13" s="33"/>
      <c r="E13" s="33"/>
      <c r="F13" s="34"/>
    </row>
    <row r="14" spans="1:6" ht="15.75" x14ac:dyDescent="0.25">
      <c r="A14" s="50" t="s">
        <v>98</v>
      </c>
      <c r="B14" s="51"/>
      <c r="C14" s="51"/>
      <c r="D14" s="51"/>
      <c r="E14" s="51"/>
      <c r="F14" s="52"/>
    </row>
    <row r="15" spans="1:6" x14ac:dyDescent="0.25">
      <c r="A15" s="15"/>
      <c r="B15" s="35" t="s">
        <v>97</v>
      </c>
      <c r="C15" s="37"/>
      <c r="D15" s="35" t="s">
        <v>96</v>
      </c>
      <c r="E15" s="36"/>
      <c r="F15" s="37"/>
    </row>
    <row r="16" spans="1:6" x14ac:dyDescent="0.25">
      <c r="A16" s="22" t="s">
        <v>95</v>
      </c>
      <c r="B16" s="53" t="s">
        <v>94</v>
      </c>
      <c r="C16" s="54"/>
      <c r="D16" s="53" t="s">
        <v>94</v>
      </c>
      <c r="E16" s="55"/>
      <c r="F16" s="54"/>
    </row>
    <row r="17" spans="1:6" x14ac:dyDescent="0.25">
      <c r="A17" s="22" t="s">
        <v>93</v>
      </c>
      <c r="B17" s="53" t="s">
        <v>92</v>
      </c>
      <c r="C17" s="54"/>
      <c r="D17" s="53" t="s">
        <v>92</v>
      </c>
      <c r="E17" s="55"/>
      <c r="F17" s="54"/>
    </row>
    <row r="18" spans="1:6" ht="25.5" customHeight="1" x14ac:dyDescent="0.25">
      <c r="A18" s="22" t="s">
        <v>91</v>
      </c>
      <c r="B18" s="53" t="s">
        <v>90</v>
      </c>
      <c r="C18" s="54"/>
      <c r="D18" s="53" t="s">
        <v>90</v>
      </c>
      <c r="E18" s="55"/>
      <c r="F18" s="54"/>
    </row>
    <row r="19" spans="1:6" x14ac:dyDescent="0.25">
      <c r="A19" s="22" t="s">
        <v>89</v>
      </c>
      <c r="B19" s="57" t="s">
        <v>88</v>
      </c>
      <c r="C19" s="58"/>
      <c r="D19" s="57" t="s">
        <v>88</v>
      </c>
      <c r="E19" s="59"/>
      <c r="F19" s="58"/>
    </row>
    <row r="20" spans="1:6" x14ac:dyDescent="0.25">
      <c r="A20" s="22" t="s">
        <v>87</v>
      </c>
      <c r="B20" s="60" t="s">
        <v>86</v>
      </c>
      <c r="C20" s="54"/>
      <c r="D20" s="60" t="s">
        <v>86</v>
      </c>
      <c r="E20" s="55"/>
      <c r="F20" s="54"/>
    </row>
    <row r="21" spans="1:6" x14ac:dyDescent="0.25">
      <c r="A21" s="32"/>
      <c r="B21" s="33"/>
      <c r="C21" s="33"/>
      <c r="D21" s="33"/>
      <c r="E21" s="33"/>
      <c r="F21" s="34"/>
    </row>
    <row r="22" spans="1:6" ht="15.75" x14ac:dyDescent="0.25">
      <c r="A22" s="50" t="s">
        <v>85</v>
      </c>
      <c r="B22" s="51"/>
      <c r="C22" s="51"/>
      <c r="D22" s="51"/>
      <c r="E22" s="51"/>
      <c r="F22" s="52"/>
    </row>
    <row r="23" spans="1:6" x14ac:dyDescent="0.25">
      <c r="A23" s="22" t="s">
        <v>84</v>
      </c>
      <c r="B23" s="47" t="s">
        <v>83</v>
      </c>
      <c r="C23" s="48"/>
      <c r="D23" s="48"/>
      <c r="E23" s="48"/>
      <c r="F23" s="49"/>
    </row>
    <row r="24" spans="1:6" ht="174" customHeight="1" x14ac:dyDescent="0.25">
      <c r="A24" s="23" t="s">
        <v>82</v>
      </c>
      <c r="B24" s="38" t="s">
        <v>81</v>
      </c>
      <c r="C24" s="46"/>
      <c r="D24" s="46"/>
      <c r="E24" s="46"/>
      <c r="F24" s="39"/>
    </row>
    <row r="25" spans="1:6" ht="101.25" customHeight="1" x14ac:dyDescent="0.25">
      <c r="A25" s="23" t="s">
        <v>80</v>
      </c>
      <c r="B25" s="38" t="s">
        <v>79</v>
      </c>
      <c r="C25" s="46"/>
      <c r="D25" s="46"/>
      <c r="E25" s="46"/>
      <c r="F25" s="39"/>
    </row>
    <row r="26" spans="1:6" ht="116.25" customHeight="1" x14ac:dyDescent="0.25">
      <c r="A26" s="23" t="s">
        <v>78</v>
      </c>
      <c r="B26" s="38" t="s">
        <v>77</v>
      </c>
      <c r="C26" s="46"/>
      <c r="D26" s="46"/>
      <c r="E26" s="46"/>
      <c r="F26" s="39"/>
    </row>
    <row r="27" spans="1:6" ht="114" customHeight="1" x14ac:dyDescent="0.25">
      <c r="A27" s="23" t="s">
        <v>76</v>
      </c>
      <c r="B27" s="38" t="s">
        <v>75</v>
      </c>
      <c r="C27" s="46"/>
      <c r="D27" s="46"/>
      <c r="E27" s="46"/>
      <c r="F27" s="39"/>
    </row>
    <row r="28" spans="1:6" x14ac:dyDescent="0.25">
      <c r="A28" s="22" t="s">
        <v>74</v>
      </c>
      <c r="B28" s="47"/>
      <c r="C28" s="48"/>
      <c r="D28" s="48"/>
      <c r="E28" s="48"/>
      <c r="F28" s="49"/>
    </row>
    <row r="29" spans="1:6" ht="210" customHeight="1" x14ac:dyDescent="0.25">
      <c r="A29" s="21" t="s">
        <v>73</v>
      </c>
      <c r="B29" s="38" t="s">
        <v>72</v>
      </c>
      <c r="C29" s="46"/>
      <c r="D29" s="46"/>
      <c r="E29" s="46"/>
      <c r="F29" s="39"/>
    </row>
    <row r="30" spans="1:6" ht="237.75" customHeight="1" x14ac:dyDescent="0.25">
      <c r="A30" s="21" t="s">
        <v>71</v>
      </c>
      <c r="B30" s="38" t="s">
        <v>70</v>
      </c>
      <c r="C30" s="46"/>
      <c r="D30" s="46"/>
      <c r="E30" s="46"/>
      <c r="F30" s="39"/>
    </row>
    <row r="31" spans="1:6" ht="100.5" customHeight="1" x14ac:dyDescent="0.25">
      <c r="A31" s="21" t="s">
        <v>69</v>
      </c>
      <c r="B31" s="38" t="s">
        <v>68</v>
      </c>
      <c r="C31" s="46"/>
      <c r="D31" s="46"/>
      <c r="E31" s="46"/>
      <c r="F31" s="39"/>
    </row>
    <row r="32" spans="1:6" ht="127.5" x14ac:dyDescent="0.25">
      <c r="A32" s="21" t="s">
        <v>67</v>
      </c>
      <c r="B32" s="38" t="s">
        <v>66</v>
      </c>
      <c r="C32" s="46"/>
      <c r="D32" s="46"/>
      <c r="E32" s="46"/>
      <c r="F32" s="39"/>
    </row>
    <row r="33" spans="1:6" ht="102" x14ac:dyDescent="0.25">
      <c r="A33" s="21" t="s">
        <v>65</v>
      </c>
      <c r="B33" s="38" t="s">
        <v>64</v>
      </c>
      <c r="C33" s="46"/>
      <c r="D33" s="46"/>
      <c r="E33" s="46"/>
      <c r="F33" s="39"/>
    </row>
    <row r="34" spans="1:6" ht="125.25" customHeight="1" x14ac:dyDescent="0.25">
      <c r="A34" s="21" t="s">
        <v>63</v>
      </c>
      <c r="B34" s="38" t="s">
        <v>62</v>
      </c>
      <c r="C34" s="46"/>
      <c r="D34" s="46"/>
      <c r="E34" s="46"/>
      <c r="F34" s="39"/>
    </row>
    <row r="35" spans="1:6" ht="216" customHeight="1" x14ac:dyDescent="0.25">
      <c r="A35" s="21" t="s">
        <v>61</v>
      </c>
      <c r="B35" s="56" t="s">
        <v>60</v>
      </c>
      <c r="C35" s="56"/>
      <c r="D35" s="56"/>
      <c r="E35" s="56"/>
      <c r="F35" s="56"/>
    </row>
    <row r="36" spans="1:6" x14ac:dyDescent="0.25">
      <c r="A36" s="32"/>
      <c r="B36" s="33"/>
      <c r="C36" s="33"/>
      <c r="D36" s="33"/>
      <c r="E36" s="33"/>
      <c r="F36" s="34"/>
    </row>
    <row r="37" spans="1:6" x14ac:dyDescent="0.25">
      <c r="A37" s="22" t="s">
        <v>59</v>
      </c>
      <c r="B37" s="35" t="s">
        <v>58</v>
      </c>
      <c r="C37" s="36"/>
      <c r="D37" s="36"/>
      <c r="E37" s="36"/>
      <c r="F37" s="37"/>
    </row>
    <row r="38" spans="1:6" x14ac:dyDescent="0.25">
      <c r="A38" s="22" t="s">
        <v>57</v>
      </c>
      <c r="B38" s="35" t="s">
        <v>56</v>
      </c>
      <c r="C38" s="37"/>
      <c r="D38" s="35" t="s">
        <v>55</v>
      </c>
      <c r="E38" s="36"/>
      <c r="F38" s="37"/>
    </row>
    <row r="39" spans="1:6" ht="30" customHeight="1" x14ac:dyDescent="0.25">
      <c r="A39" s="5" t="s">
        <v>41</v>
      </c>
      <c r="B39" s="43" t="s">
        <v>54</v>
      </c>
      <c r="C39" s="44"/>
      <c r="D39" s="43" t="s">
        <v>53</v>
      </c>
      <c r="E39" s="45"/>
      <c r="F39" s="44"/>
    </row>
    <row r="40" spans="1:6" x14ac:dyDescent="0.25">
      <c r="A40" s="5" t="s">
        <v>33</v>
      </c>
      <c r="B40" s="38"/>
      <c r="C40" s="39"/>
      <c r="D40" s="38"/>
      <c r="E40" s="46"/>
      <c r="F40" s="39"/>
    </row>
    <row r="41" spans="1:6" x14ac:dyDescent="0.25">
      <c r="A41" s="5" t="s">
        <v>21</v>
      </c>
      <c r="B41" s="38"/>
      <c r="C41" s="39"/>
      <c r="D41" s="38"/>
      <c r="E41" s="46"/>
      <c r="F41" s="39"/>
    </row>
    <row r="42" spans="1:6" x14ac:dyDescent="0.25">
      <c r="A42" s="5" t="s">
        <v>52</v>
      </c>
      <c r="B42" s="38"/>
      <c r="C42" s="39"/>
      <c r="D42" s="38"/>
      <c r="E42" s="46"/>
      <c r="F42" s="39"/>
    </row>
    <row r="43" spans="1:6" x14ac:dyDescent="0.25">
      <c r="A43" s="32"/>
      <c r="B43" s="33"/>
      <c r="C43" s="33"/>
      <c r="D43" s="33"/>
      <c r="E43" s="33"/>
      <c r="F43" s="34"/>
    </row>
    <row r="44" spans="1:6" ht="25.5" x14ac:dyDescent="0.25">
      <c r="A44" s="22" t="s">
        <v>51</v>
      </c>
      <c r="B44" s="35" t="s">
        <v>50</v>
      </c>
      <c r="C44" s="36"/>
      <c r="D44" s="36"/>
      <c r="E44" s="36"/>
      <c r="F44" s="37"/>
    </row>
    <row r="45" spans="1:6" ht="26.25" customHeight="1" x14ac:dyDescent="0.25">
      <c r="A45" s="15"/>
      <c r="B45" s="5" t="s">
        <v>49</v>
      </c>
      <c r="C45" s="35" t="s">
        <v>48</v>
      </c>
      <c r="D45" s="37"/>
      <c r="E45" s="35" t="s">
        <v>47</v>
      </c>
      <c r="F45" s="37"/>
    </row>
    <row r="46" spans="1:6" x14ac:dyDescent="0.25">
      <c r="A46" s="11"/>
      <c r="B46" s="21"/>
      <c r="C46" s="38"/>
      <c r="D46" s="39"/>
      <c r="E46" s="38"/>
      <c r="F46" s="39"/>
    </row>
    <row r="47" spans="1:6" x14ac:dyDescent="0.25">
      <c r="A47" s="11"/>
      <c r="B47" s="21"/>
      <c r="C47" s="38"/>
      <c r="D47" s="39"/>
      <c r="E47" s="38"/>
      <c r="F47" s="39"/>
    </row>
    <row r="48" spans="1:6" x14ac:dyDescent="0.25">
      <c r="A48" s="11"/>
      <c r="B48" s="21"/>
      <c r="C48" s="38"/>
      <c r="D48" s="39"/>
      <c r="E48" s="38"/>
      <c r="F48" s="39"/>
    </row>
    <row r="49" spans="1:6" x14ac:dyDescent="0.25">
      <c r="A49" s="11"/>
      <c r="B49" s="21"/>
      <c r="C49" s="38"/>
      <c r="D49" s="39"/>
      <c r="E49" s="38"/>
      <c r="F49" s="39"/>
    </row>
    <row r="50" spans="1:6" x14ac:dyDescent="0.25">
      <c r="A50" s="11"/>
      <c r="B50" s="21"/>
      <c r="C50" s="38"/>
      <c r="D50" s="39"/>
      <c r="E50" s="38"/>
      <c r="F50" s="39"/>
    </row>
    <row r="51" spans="1:6" x14ac:dyDescent="0.25">
      <c r="A51" s="32"/>
      <c r="B51" s="33"/>
      <c r="C51" s="33"/>
      <c r="D51" s="33"/>
      <c r="E51" s="33"/>
      <c r="F51" s="34"/>
    </row>
    <row r="52" spans="1:6" ht="15.75" x14ac:dyDescent="0.25">
      <c r="A52" s="40" t="s">
        <v>46</v>
      </c>
      <c r="B52" s="41"/>
      <c r="C52" s="41"/>
      <c r="D52" s="41"/>
      <c r="E52" s="41"/>
      <c r="F52" s="42"/>
    </row>
    <row r="53" spans="1:6" ht="38.25" x14ac:dyDescent="0.25">
      <c r="A53" s="20"/>
      <c r="B53" s="20"/>
      <c r="C53" s="5" t="s">
        <v>45</v>
      </c>
      <c r="D53" s="5" t="s">
        <v>44</v>
      </c>
      <c r="E53" s="19" t="s">
        <v>43</v>
      </c>
      <c r="F53" s="18" t="s">
        <v>42</v>
      </c>
    </row>
    <row r="54" spans="1:6" ht="31.5" x14ac:dyDescent="0.25">
      <c r="A54" s="10" t="s">
        <v>41</v>
      </c>
      <c r="B54" s="9" t="s">
        <v>40</v>
      </c>
      <c r="C54" s="7">
        <f>SUM(C55:C57)</f>
        <v>0</v>
      </c>
      <c r="D54" s="7">
        <f>SUM(D55:D57)</f>
        <v>0</v>
      </c>
      <c r="E54" s="7">
        <f>D54-C54</f>
        <v>0</v>
      </c>
      <c r="F54" s="6">
        <f>E54/C$70</f>
        <v>0</v>
      </c>
    </row>
    <row r="55" spans="1:6" ht="25.5" x14ac:dyDescent="0.25">
      <c r="A55" s="4" t="s">
        <v>39</v>
      </c>
      <c r="B55" s="11" t="s">
        <v>38</v>
      </c>
      <c r="C55" s="8">
        <v>0</v>
      </c>
      <c r="D55" s="8">
        <v>0</v>
      </c>
      <c r="E55" s="7">
        <f>D55-C55</f>
        <v>0</v>
      </c>
      <c r="F55" s="6">
        <f>E55/C$70</f>
        <v>0</v>
      </c>
    </row>
    <row r="56" spans="1:6" ht="25.5" x14ac:dyDescent="0.25">
      <c r="A56" s="4" t="s">
        <v>37</v>
      </c>
      <c r="B56" s="11" t="s">
        <v>36</v>
      </c>
      <c r="C56" s="8">
        <v>0</v>
      </c>
      <c r="D56" s="8">
        <v>0</v>
      </c>
      <c r="E56" s="7">
        <f>D56-C56</f>
        <v>0</v>
      </c>
      <c r="F56" s="6">
        <f>E56/C$70</f>
        <v>0</v>
      </c>
    </row>
    <row r="57" spans="1:6" ht="21.75" customHeight="1" x14ac:dyDescent="0.25">
      <c r="A57" s="4" t="s">
        <v>35</v>
      </c>
      <c r="B57" s="11" t="s">
        <v>34</v>
      </c>
      <c r="C57" s="8">
        <v>0</v>
      </c>
      <c r="D57" s="8">
        <v>0</v>
      </c>
      <c r="E57" s="7">
        <f>D57-C57</f>
        <v>0</v>
      </c>
      <c r="F57" s="6">
        <f>E57/C$70</f>
        <v>0</v>
      </c>
    </row>
    <row r="58" spans="1:6" x14ac:dyDescent="0.25">
      <c r="A58" s="32"/>
      <c r="B58" s="33"/>
      <c r="C58" s="33"/>
      <c r="D58" s="33"/>
      <c r="E58" s="33"/>
      <c r="F58" s="34"/>
    </row>
    <row r="59" spans="1:6" ht="31.5" x14ac:dyDescent="0.25">
      <c r="A59" s="10" t="s">
        <v>33</v>
      </c>
      <c r="B59" s="9" t="s">
        <v>32</v>
      </c>
      <c r="C59" s="7">
        <f>SUM(C61:C68)</f>
        <v>775</v>
      </c>
      <c r="D59" s="7">
        <f>SUM(D61:D68)</f>
        <v>775</v>
      </c>
      <c r="E59" s="7">
        <f>D59-C59</f>
        <v>0</v>
      </c>
      <c r="F59" s="6">
        <f>E59/C$70</f>
        <v>0</v>
      </c>
    </row>
    <row r="60" spans="1:6" ht="15.75" x14ac:dyDescent="0.25">
      <c r="A60" s="17"/>
      <c r="B60" s="14" t="s">
        <v>31</v>
      </c>
      <c r="C60" s="13"/>
      <c r="D60" s="13"/>
      <c r="E60" s="13"/>
      <c r="F60" s="12"/>
    </row>
    <row r="61" spans="1:6" x14ac:dyDescent="0.25">
      <c r="A61" s="4" t="s">
        <v>15</v>
      </c>
      <c r="B61" s="11" t="s">
        <v>30</v>
      </c>
      <c r="C61" s="8">
        <v>110</v>
      </c>
      <c r="D61" s="16">
        <v>195</v>
      </c>
      <c r="E61" s="7">
        <f>SUM(D61-C61)</f>
        <v>85</v>
      </c>
      <c r="F61" s="6">
        <f>E61/C$70</f>
        <v>0.10967741935483871</v>
      </c>
    </row>
    <row r="62" spans="1:6" ht="102" x14ac:dyDescent="0.25">
      <c r="A62" s="4" t="s">
        <v>13</v>
      </c>
      <c r="B62" s="11" t="s">
        <v>29</v>
      </c>
      <c r="C62" s="8">
        <v>205</v>
      </c>
      <c r="D62" s="8">
        <v>78</v>
      </c>
      <c r="E62" s="7">
        <f>SUM(D62-C62)</f>
        <v>-127</v>
      </c>
      <c r="F62" s="6">
        <f>E62/C$70</f>
        <v>-0.16387096774193549</v>
      </c>
    </row>
    <row r="63" spans="1:6" ht="63.75" x14ac:dyDescent="0.25">
      <c r="A63" s="4" t="s">
        <v>11</v>
      </c>
      <c r="B63" s="11" t="s">
        <v>28</v>
      </c>
      <c r="C63" s="8">
        <v>40</v>
      </c>
      <c r="D63" s="8">
        <v>82</v>
      </c>
      <c r="E63" s="7">
        <f>SUM(D63-C63)</f>
        <v>42</v>
      </c>
      <c r="F63" s="6">
        <f>E63/C$70</f>
        <v>5.4193548387096772E-2</v>
      </c>
    </row>
    <row r="64" spans="1:6" ht="15.75" x14ac:dyDescent="0.25">
      <c r="A64" s="15"/>
      <c r="B64" s="14" t="s">
        <v>27</v>
      </c>
      <c r="C64" s="13"/>
      <c r="D64" s="13"/>
      <c r="E64" s="13"/>
      <c r="F64" s="12"/>
    </row>
    <row r="65" spans="1:6" ht="25.5" x14ac:dyDescent="0.25">
      <c r="A65" s="4" t="s">
        <v>9</v>
      </c>
      <c r="B65" s="11" t="s">
        <v>26</v>
      </c>
      <c r="C65" s="8">
        <v>60</v>
      </c>
      <c r="D65" s="8">
        <v>60</v>
      </c>
      <c r="E65" s="7">
        <f>SUM(D65-C65)</f>
        <v>0</v>
      </c>
      <c r="F65" s="6">
        <f>E65/C$70</f>
        <v>0</v>
      </c>
    </row>
    <row r="66" spans="1:6" x14ac:dyDescent="0.25">
      <c r="A66" s="4" t="s">
        <v>7</v>
      </c>
      <c r="B66" s="11" t="s">
        <v>25</v>
      </c>
      <c r="C66" s="8">
        <v>300</v>
      </c>
      <c r="D66" s="8">
        <v>342</v>
      </c>
      <c r="E66" s="7">
        <f>SUM(D66-C66)</f>
        <v>42</v>
      </c>
      <c r="F66" s="6">
        <f>E66/C$70</f>
        <v>5.4193548387096772E-2</v>
      </c>
    </row>
    <row r="67" spans="1:6" x14ac:dyDescent="0.25">
      <c r="A67" s="4" t="s">
        <v>5</v>
      </c>
      <c r="B67" s="11" t="s">
        <v>24</v>
      </c>
      <c r="C67" s="8">
        <v>50</v>
      </c>
      <c r="D67" s="8">
        <v>18</v>
      </c>
      <c r="E67" s="7">
        <f>SUM(D67-C67)</f>
        <v>-32</v>
      </c>
      <c r="F67" s="6">
        <f>E67/C$70</f>
        <v>-4.1290322580645161E-2</v>
      </c>
    </row>
    <row r="68" spans="1:6" x14ac:dyDescent="0.25">
      <c r="A68" s="4" t="s">
        <v>23</v>
      </c>
      <c r="B68" s="11" t="s">
        <v>22</v>
      </c>
      <c r="C68" s="8">
        <v>10</v>
      </c>
      <c r="D68" s="8">
        <v>0</v>
      </c>
      <c r="E68" s="7">
        <f>SUM(D68-C68)</f>
        <v>-10</v>
      </c>
      <c r="F68" s="6">
        <f>E68/C$70</f>
        <v>-1.2903225806451613E-2</v>
      </c>
    </row>
    <row r="69" spans="1:6" x14ac:dyDescent="0.25">
      <c r="A69" s="32"/>
      <c r="B69" s="33"/>
      <c r="C69" s="33"/>
      <c r="D69" s="33"/>
      <c r="E69" s="33"/>
      <c r="F69" s="34"/>
    </row>
    <row r="70" spans="1:6" ht="31.5" x14ac:dyDescent="0.25">
      <c r="A70" s="10" t="s">
        <v>21</v>
      </c>
      <c r="B70" s="9" t="s">
        <v>20</v>
      </c>
      <c r="C70" s="8">
        <v>775</v>
      </c>
      <c r="D70" s="7">
        <f>SUM(D59,D54,)</f>
        <v>775</v>
      </c>
      <c r="E70" s="7">
        <f>D70-C70</f>
        <v>0</v>
      </c>
      <c r="F70" s="6">
        <f>E70/C$70</f>
        <v>0</v>
      </c>
    </row>
    <row r="71" spans="1:6" x14ac:dyDescent="0.25">
      <c r="A71" s="32"/>
      <c r="B71" s="33"/>
      <c r="C71" s="33"/>
      <c r="D71" s="33"/>
      <c r="E71" s="33"/>
      <c r="F71" s="34"/>
    </row>
    <row r="72" spans="1:6" ht="15.75" x14ac:dyDescent="0.25">
      <c r="A72" s="40" t="s">
        <v>19</v>
      </c>
      <c r="B72" s="41"/>
      <c r="C72" s="41"/>
      <c r="D72" s="41"/>
      <c r="E72" s="41"/>
      <c r="F72" s="42"/>
    </row>
    <row r="73" spans="1:6" ht="25.5" x14ac:dyDescent="0.25">
      <c r="A73" s="5" t="s">
        <v>18</v>
      </c>
      <c r="B73" s="35" t="s">
        <v>17</v>
      </c>
      <c r="C73" s="36"/>
      <c r="D73" s="37"/>
      <c r="E73" s="35" t="s">
        <v>16</v>
      </c>
      <c r="F73" s="37"/>
    </row>
    <row r="74" spans="1:6" ht="30" customHeight="1" x14ac:dyDescent="0.25">
      <c r="A74" s="4" t="s">
        <v>15</v>
      </c>
      <c r="B74" s="31" t="s">
        <v>14</v>
      </c>
      <c r="C74" s="31"/>
      <c r="D74" s="31"/>
      <c r="E74" s="27">
        <v>195</v>
      </c>
      <c r="F74" s="28"/>
    </row>
    <row r="75" spans="1:6" ht="30" customHeight="1" x14ac:dyDescent="0.25">
      <c r="A75" s="4" t="s">
        <v>13</v>
      </c>
      <c r="B75" s="27" t="s">
        <v>12</v>
      </c>
      <c r="C75" s="29"/>
      <c r="D75" s="28"/>
      <c r="E75" s="27">
        <v>78</v>
      </c>
      <c r="F75" s="28"/>
    </row>
    <row r="76" spans="1:6" x14ac:dyDescent="0.25">
      <c r="A76" s="4" t="s">
        <v>11</v>
      </c>
      <c r="B76" s="27" t="s">
        <v>10</v>
      </c>
      <c r="C76" s="29"/>
      <c r="D76" s="28"/>
      <c r="E76" s="27">
        <v>82</v>
      </c>
      <c r="F76" s="28"/>
    </row>
    <row r="77" spans="1:6" ht="31.5" customHeight="1" x14ac:dyDescent="0.25">
      <c r="A77" s="4" t="s">
        <v>9</v>
      </c>
      <c r="B77" s="27" t="s">
        <v>8</v>
      </c>
      <c r="C77" s="29"/>
      <c r="D77" s="28"/>
      <c r="E77" s="27">
        <v>60</v>
      </c>
      <c r="F77" s="28"/>
    </row>
    <row r="78" spans="1:6" ht="30" customHeight="1" x14ac:dyDescent="0.25">
      <c r="A78" s="4" t="s">
        <v>7</v>
      </c>
      <c r="B78" s="27" t="s">
        <v>6</v>
      </c>
      <c r="C78" s="29"/>
      <c r="D78" s="28"/>
      <c r="E78" s="27">
        <v>342</v>
      </c>
      <c r="F78" s="28"/>
    </row>
    <row r="79" spans="1:6" ht="30" customHeight="1" x14ac:dyDescent="0.25">
      <c r="A79" s="4" t="s">
        <v>5</v>
      </c>
      <c r="B79" s="27" t="s">
        <v>4</v>
      </c>
      <c r="C79" s="29"/>
      <c r="D79" s="28"/>
      <c r="E79" s="27">
        <v>18</v>
      </c>
      <c r="F79" s="28"/>
    </row>
    <row r="80" spans="1:6" ht="42" customHeight="1" x14ac:dyDescent="0.25">
      <c r="A80" s="3" t="s">
        <v>3</v>
      </c>
      <c r="B80" s="31" t="s">
        <v>2</v>
      </c>
      <c r="C80" s="31"/>
      <c r="D80" s="31"/>
      <c r="E80" s="27">
        <v>0</v>
      </c>
      <c r="F80" s="28"/>
    </row>
    <row r="81" spans="1:6" x14ac:dyDescent="0.25">
      <c r="A81" s="2"/>
      <c r="B81" s="31"/>
      <c r="C81" s="31"/>
      <c r="D81" s="31"/>
      <c r="E81" s="27"/>
      <c r="F81" s="28"/>
    </row>
    <row r="82" spans="1:6" x14ac:dyDescent="0.25">
      <c r="A82" s="1"/>
      <c r="B82" s="1"/>
      <c r="C82" s="1"/>
      <c r="D82" s="1"/>
      <c r="E82" s="1"/>
      <c r="F82" s="1"/>
    </row>
    <row r="83" spans="1:6" x14ac:dyDescent="0.25">
      <c r="A83" s="30" t="s">
        <v>1</v>
      </c>
      <c r="B83" s="30"/>
      <c r="C83" s="30"/>
      <c r="D83" s="30"/>
      <c r="E83" s="30"/>
      <c r="F83" s="30"/>
    </row>
    <row r="84" spans="1:6" x14ac:dyDescent="0.25">
      <c r="A84" s="30" t="s">
        <v>0</v>
      </c>
      <c r="B84" s="30"/>
      <c r="C84" s="30"/>
      <c r="D84" s="30"/>
      <c r="E84" s="30"/>
      <c r="F84" s="30"/>
    </row>
  </sheetData>
  <mergeCells count="96">
    <mergeCell ref="A6:A8"/>
    <mergeCell ref="B6:F8"/>
    <mergeCell ref="B1:F1"/>
    <mergeCell ref="A2:F2"/>
    <mergeCell ref="A3:F3"/>
    <mergeCell ref="B4:F4"/>
    <mergeCell ref="B5:F5"/>
    <mergeCell ref="B16:C16"/>
    <mergeCell ref="D16:F16"/>
    <mergeCell ref="B17:C17"/>
    <mergeCell ref="D17:F17"/>
    <mergeCell ref="B9:C9"/>
    <mergeCell ref="D9:F9"/>
    <mergeCell ref="C10:D10"/>
    <mergeCell ref="E10:F10"/>
    <mergeCell ref="C11:D11"/>
    <mergeCell ref="E11:F11"/>
    <mergeCell ref="C12:D12"/>
    <mergeCell ref="E12:F12"/>
    <mergeCell ref="A13:F13"/>
    <mergeCell ref="A14:F14"/>
    <mergeCell ref="B15:C15"/>
    <mergeCell ref="D15:F15"/>
    <mergeCell ref="A21:F21"/>
    <mergeCell ref="B18:C18"/>
    <mergeCell ref="D18:F18"/>
    <mergeCell ref="B35:F35"/>
    <mergeCell ref="B19:C19"/>
    <mergeCell ref="D19:F19"/>
    <mergeCell ref="B20:C20"/>
    <mergeCell ref="D20:F20"/>
    <mergeCell ref="B33:F33"/>
    <mergeCell ref="B34:F34"/>
    <mergeCell ref="B27:F27"/>
    <mergeCell ref="A22:F22"/>
    <mergeCell ref="B23:F23"/>
    <mergeCell ref="B24:F24"/>
    <mergeCell ref="B25:F25"/>
    <mergeCell ref="B26:F26"/>
    <mergeCell ref="A36:F36"/>
    <mergeCell ref="B28:F28"/>
    <mergeCell ref="B29:F29"/>
    <mergeCell ref="B30:F30"/>
    <mergeCell ref="B31:F31"/>
    <mergeCell ref="B32:F32"/>
    <mergeCell ref="B37:F37"/>
    <mergeCell ref="B38:C38"/>
    <mergeCell ref="D38:F38"/>
    <mergeCell ref="B40:C40"/>
    <mergeCell ref="D40:F40"/>
    <mergeCell ref="A51:F51"/>
    <mergeCell ref="A52:F52"/>
    <mergeCell ref="A43:F43"/>
    <mergeCell ref="B39:C39"/>
    <mergeCell ref="D39:F39"/>
    <mergeCell ref="C48:D48"/>
    <mergeCell ref="E48:F48"/>
    <mergeCell ref="C49:D49"/>
    <mergeCell ref="E49:F49"/>
    <mergeCell ref="C50:D50"/>
    <mergeCell ref="E50:F50"/>
    <mergeCell ref="B44:F44"/>
    <mergeCell ref="B41:C41"/>
    <mergeCell ref="D41:F41"/>
    <mergeCell ref="B42:C42"/>
    <mergeCell ref="D42:F42"/>
    <mergeCell ref="C45:D45"/>
    <mergeCell ref="E45:F45"/>
    <mergeCell ref="C46:D46"/>
    <mergeCell ref="E46:F46"/>
    <mergeCell ref="C47:D47"/>
    <mergeCell ref="E47:F47"/>
    <mergeCell ref="A58:F58"/>
    <mergeCell ref="A83:F83"/>
    <mergeCell ref="B78:D78"/>
    <mergeCell ref="E78:F78"/>
    <mergeCell ref="B73:D73"/>
    <mergeCell ref="E73:F73"/>
    <mergeCell ref="B74:D74"/>
    <mergeCell ref="E74:F74"/>
    <mergeCell ref="B75:D75"/>
    <mergeCell ref="E75:F75"/>
    <mergeCell ref="A69:F69"/>
    <mergeCell ref="A71:F71"/>
    <mergeCell ref="A72:F72"/>
    <mergeCell ref="A84:F84"/>
    <mergeCell ref="B79:D79"/>
    <mergeCell ref="E79:F79"/>
    <mergeCell ref="B80:D80"/>
    <mergeCell ref="E80:F80"/>
    <mergeCell ref="B81:D81"/>
    <mergeCell ref="E81:F81"/>
    <mergeCell ref="B76:D76"/>
    <mergeCell ref="E76:F76"/>
    <mergeCell ref="B77:D77"/>
    <mergeCell ref="E77:F77"/>
  </mergeCells>
  <hyperlinks>
    <hyperlink ref="B20" r:id="rId1" xr:uid="{00000000-0004-0000-0000-000000000000}"/>
    <hyperlink ref="D20" r:id="rId2" xr:uid="{00000000-0004-0000-0000-000001000000}"/>
  </hyperlinks>
  <pageMargins left="0.70866141732283472" right="0.70866141732283472" top="0.78740157480314965" bottom="0.78740157480314965" header="0.31496062992125984" footer="0.31496062992125984"/>
  <pageSetup paperSize="9" scale="66" fitToHeight="3" orientation="portrait" r:id="rId3"/>
  <rowBreaks count="1" manualBreakCount="1">
    <brk id="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5_ZZ_C29-2022_JU</vt:lpstr>
      <vt:lpstr>'5_ZZ_C29-2022_JU'!Oblast_tisku</vt:lpstr>
    </vt:vector>
  </TitlesOfParts>
  <Company>VSCHT Praha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Janovsky Michal</dc:creator>
  <cp:lastModifiedBy>Smítalová Lenka Ing.</cp:lastModifiedBy>
  <cp:lastPrinted>2023-03-08T08:42:16Z</cp:lastPrinted>
  <dcterms:created xsi:type="dcterms:W3CDTF">2023-01-27T12:03:49Z</dcterms:created>
  <dcterms:modified xsi:type="dcterms:W3CDTF">2023-03-08T08:42:24Z</dcterms:modified>
</cp:coreProperties>
</file>