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_cRP\CRP 2022\_Projekty USR\Virtualni mobility\ZZ\"/>
    </mc:Choice>
  </mc:AlternateContent>
  <xr:revisionPtr revIDLastSave="0" documentId="13_ncr:1_{5D1D1E24-CC3E-4375-AA3F-7D28646FD9C1}" xr6:coauthVersionLast="47" xr6:coauthVersionMax="47" xr10:uidLastSave="{00000000-0000-0000-0000-000000000000}"/>
  <bookViews>
    <workbookView xWindow="28680" yWindow="-165" windowWidth="29040" windowHeight="15840" activeTab="1" xr2:uid="{00000000-000D-0000-FFFF-FFFF00000000}"/>
  </bookViews>
  <sheets>
    <sheet name="Záv. zpráva kompletní CRP 2022" sheetId="1" r:id="rId1"/>
    <sheet name="Záv. zpráva dílčí CRP 2022" sheetId="2" r:id="rId2"/>
  </sheets>
  <definedNames>
    <definedName name="_xlnm.Print_Area" localSheetId="1">'Záv. zpráva dílčí CRP 2022'!$A$1:$F$81</definedName>
    <definedName name="_xlnm.Print_Area" localSheetId="0">'Záv. zpráva kompletní CRP 2022'!$A$1:$F$87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7" i="2" l="1"/>
  <c r="A76" i="2"/>
  <c r="A75" i="2"/>
  <c r="A74" i="2"/>
  <c r="E68" i="2"/>
  <c r="F68" i="2" s="1"/>
  <c r="E67" i="2"/>
  <c r="F67" i="2" s="1"/>
  <c r="E66" i="2"/>
  <c r="F66" i="2" s="1"/>
  <c r="E65" i="2"/>
  <c r="F65" i="2" s="1"/>
  <c r="E63" i="2"/>
  <c r="F63" i="2" s="1"/>
  <c r="E62" i="2"/>
  <c r="F62" i="2" s="1"/>
  <c r="E61" i="2"/>
  <c r="F61" i="2" s="1"/>
  <c r="D59" i="2"/>
  <c r="C59" i="2"/>
  <c r="E57" i="2"/>
  <c r="F57" i="2" s="1"/>
  <c r="E56" i="2"/>
  <c r="F56" i="2" s="1"/>
  <c r="E55" i="2"/>
  <c r="F55" i="2" s="1"/>
  <c r="D54" i="2"/>
  <c r="C54" i="2"/>
  <c r="D70" i="2" l="1"/>
  <c r="E70" i="2" s="1"/>
  <c r="F70" i="2" s="1"/>
  <c r="E59" i="2"/>
  <c r="F59" i="2" s="1"/>
  <c r="E54" i="2"/>
  <c r="F54" i="2" s="1"/>
  <c r="E68" i="1"/>
  <c r="F68" i="1" s="1"/>
  <c r="E69" i="1"/>
  <c r="F69" i="1" s="1"/>
  <c r="E70" i="1"/>
  <c r="F70" i="1" s="1"/>
  <c r="E67" i="1"/>
  <c r="F67" i="1" s="1"/>
  <c r="E64" i="1"/>
  <c r="F64" i="1" s="1"/>
  <c r="E65" i="1"/>
  <c r="F65" i="1" s="1"/>
  <c r="E63" i="1"/>
  <c r="F63" i="1" s="1"/>
  <c r="C61" i="1"/>
  <c r="D61" i="1"/>
  <c r="E57" i="1"/>
  <c r="E58" i="1"/>
  <c r="E59" i="1"/>
  <c r="D56" i="1"/>
  <c r="C56" i="1"/>
  <c r="E61" i="1" l="1"/>
  <c r="F61" i="1" s="1"/>
  <c r="E56" i="1"/>
  <c r="D72" i="1" l="1"/>
  <c r="E72" i="1" s="1"/>
  <c r="F72" i="1" s="1"/>
  <c r="F59" i="1" l="1"/>
  <c r="F58" i="1"/>
  <c r="F57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<sst xmlns="http://schemas.openxmlformats.org/spreadsheetml/2006/main" count="207" uniqueCount="124">
  <si>
    <t>VŠ:</t>
  </si>
  <si>
    <t>Rozvojový projekt na rok 2022</t>
  </si>
  <si>
    <t>Formulář pro závěrečnou zprávu - kompletní projekt</t>
  </si>
  <si>
    <t>Program: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</si>
  <si>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</si>
  <si>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</si>
  <si>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</si>
  <si>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</si>
  <si>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</si>
  <si>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</si>
  <si>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</si>
  <si>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</si>
  <si>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</si>
  <si>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</si>
  <si>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</si>
  <si>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</si>
  <si>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</si>
  <si>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</si>
  <si>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</si>
  <si>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</si>
  <si>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</si>
  <si>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</si>
  <si>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</si>
  <si>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</si>
  <si>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</si>
  <si>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</si>
  <si>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</si>
  <si>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</si>
  <si>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</si>
  <si>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</si>
  <si>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</si>
  <si>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</si>
  <si>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</si>
  <si>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</si>
  <si>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</si>
  <si>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</si>
  <si>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</si>
  <si>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</si>
  <si>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</si>
  <si>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</si>
  <si>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</si>
  <si>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</si>
  <si>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</si>
  <si>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</si>
  <si>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</si>
  <si>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</si>
  <si>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</si>
  <si>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</si>
  <si>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</si>
  <si>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</si>
  <si>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</si>
  <si>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</si>
  <si>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</si>
  <si>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</si>
  <si>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</si>
  <si>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</si>
  <si>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</si>
  <si>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</si>
  <si>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</si>
  <si>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</si>
  <si>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</si>
  <si>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</si>
  <si>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</si>
  <si>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</si>
  <si>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</si>
  <si>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</si>
  <si>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</si>
  <si>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</si>
  <si>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</si>
  <si>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</si>
  <si>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</si>
  <si>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</si>
  <si>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</si>
  <si>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</si>
  <si>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</si>
  <si>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</si>
  <si>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</si>
  <si>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</si>
  <si>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</si>
  <si>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Přesun prostředků z položky 2.4 Materiální náklady ve výši 2 000 Kč na položku 2.7 Stipendia</t>
  </si>
  <si>
    <t>Přesun prostředků z položky 2.3 Odvody ve výši 729 Kč na položku 2.1 Mzdy</t>
  </si>
  <si>
    <t xml:space="preserve">Vratka nevyčerpaných prostředků do státního rozpočtu v roce 2023 ve výši 483 Kč z položky odvody (2.3) </t>
  </si>
  <si>
    <t>Jihočeská univerzita v Českých Budějovicích</t>
  </si>
  <si>
    <t>Centralizovaný rozvojový program pro veřejné vysoké školy pro rok 2022</t>
  </si>
  <si>
    <t>f) rozvoj internacionalizace vysokých škol s důrazem na virtuální nebo blended aktivity,
digitalizaci a udržitelné cíle</t>
  </si>
  <si>
    <t>UDRŽITELNOST A DALŠÍ ROZVOJ VIRTUÁLNÍCH MOBILIT NA VYSOKÝCH ŠKOLÁCH</t>
  </si>
  <si>
    <t>Od: 1. 1. 2022</t>
  </si>
  <si>
    <t>Ing. Michal Hojdekr, MBA</t>
  </si>
  <si>
    <t>Branišovská 1645/31a
České Budějovice, 370 05
www.jcu.cz</t>
  </si>
  <si>
    <t>prorrozv@jcu.cz</t>
  </si>
  <si>
    <t>smitalova@jcu.cz</t>
  </si>
  <si>
    <t>Ing. Lenka Smítalová</t>
  </si>
  <si>
    <t>C15-2021</t>
  </si>
  <si>
    <t xml:space="preserve">V roce 2023 neplánujeme navazovat s dalším projektem. </t>
  </si>
  <si>
    <t>1. Dílčí část doporučení pro rozvoj VM/KM ve spolupráci se zahraničními partnery na JU</t>
  </si>
  <si>
    <t>2. Dílčí část doporučení pro validaci a evidenci VM/KM na JU</t>
  </si>
  <si>
    <t>3. Dílčí část doporučení pro udržitelnost VM/KM na vysokých školách na JU</t>
  </si>
  <si>
    <t>4. Dílčí část analýzy šetření ke zkušenostem s novými typy studentských mobilit v rámci E+ na JU</t>
  </si>
  <si>
    <t>5. Dílčí část doporučení pro VM/KM zaměstnanců s příklady dobré praxe</t>
  </si>
  <si>
    <t>JU se aktivně zapojila do dotazníkového šetření v rámci KA 3 k šetření udržitelnosti a dalšího rozvoje virtuálních mobilit na vysokých školách.
Splněno.</t>
  </si>
  <si>
    <t>JU se aktivně zapojila do dotazníkového šetření v rámci KA 4 k šetření zkušeností s novými typ studentských mobilit v rámci E+.
Splněno.</t>
  </si>
  <si>
    <t>JU se aktivně zapojila do dotazníkového šetření v rámci KA 5 doporučení pro VM/KM zaměstnanců s příklady dobré praxe.
Splněno.</t>
  </si>
  <si>
    <t>Zástupci JU navštívili zahraniční partnerskou instituci, kde sdíleli zkušenosti v oblasti realizace virtuálních mobilit a možnosti navázání další spolupráce. JU se zapojila do připomínkování výstupu KA 1 - Checking list.  
Splněno.</t>
  </si>
  <si>
    <t>JU se aktivně zapojila do dotazníkového šetření v rámci KA 2 k šetření validace a evidence VM/KM. 
Splněno.</t>
  </si>
  <si>
    <t>Realizace jedné zahraniční cesty (Indie, Kalkata) 3 zástupci JU, v rámci KA 1.
Projektových setkání se zástupci JU účastnili on-line.</t>
  </si>
  <si>
    <t>Mzdy a odměny pro zaměstnance JU podílejících se na koordinaci dílčí části projektu, realizaci klíčových aktivit, přípravě podkladových materiálů, zpracování odborných připomínek a administraci projektu.</t>
  </si>
  <si>
    <t>Přesun v rámci povolených limitů pro podporu stipendia.</t>
  </si>
  <si>
    <t>Přesun v rámci povolených limitů mezi položkami osobních nákladů.</t>
  </si>
  <si>
    <t>Vypořádání projektu v souladu s pokyny dle Rozhodnutí o poskytnutí dotace.</t>
  </si>
  <si>
    <t>Stipendium za aktivní účast studentky DSP - sdílení zkušeností s VM z pohledu studenta i přednášejícího, dopady na praktickou výuku, připomínkování výstupů.</t>
  </si>
  <si>
    <t>Zákonné odvody z položky 2.1 (33,8 %)</t>
  </si>
  <si>
    <t xml:space="preserve">1. Variabilita požadavků a potřeb při spolupráci se zahraničními VŠ při rozvoji virtuálních a kombinovaných mobilit.  </t>
  </si>
  <si>
    <r>
      <rPr>
        <sz val="10"/>
        <rFont val="Calibri"/>
        <family val="2"/>
        <charset val="238"/>
        <scheme val="minor"/>
      </rPr>
      <t>Tento cíl byl koordinován zástupci Univerzity Hradec Králové: V září na UHK vznikl návrh check listu na základě zkušeností s realizací virtuálních mobilit se zahraničními partnery. Tento návrh byl následně konzultován a upravován na základě komunikace s fakultními koordinátory a zahraničními partnery. UHK konzultovala se zahraničním oddělením MidSweden University (SE), kde mají dlouhodobou praxi s virtuální výukou. Následně byl návrh zaslán k úpravám, doporučením a schválení ostatnín zapojeným univerzitám. Všechna doporučení byla pečlivě zvážena a většina byla zapracována. Poté byla finální verze sdílena s ostatními zapojenými univerzitami. 
Výsledky byly prezentovány na projektovém setkání, které se uskutečnilo v Ostravě 25.10.2022 a organizovala ho Ostravská univerzita. Proběhla diskuze a sdílení dobré praxe k nastavování virtuálních a kombinovaných mobilit na jednotlivých VŠ. 
Cíl byl splněn.</t>
    </r>
    <r>
      <rPr>
        <sz val="10"/>
        <color theme="1"/>
        <rFont val="Calibri"/>
        <family val="2"/>
        <charset val="238"/>
        <scheme val="minor"/>
      </rPr>
      <t xml:space="preserve">
</t>
    </r>
  </si>
  <si>
    <t xml:space="preserve">2. Nedostatečné nastavení procesů validace a evidence virtuálních a kombinovaných mobilit </t>
  </si>
  <si>
    <t xml:space="preserve">3. Nedostatečná podpora udržitelnosti virtuálních a kombinovaných mobilit na českých VŠ </t>
  </si>
  <si>
    <t>Tento cíl byl koordinován kolegy na Univerzitě Karlově: UK připravila formulář, jehož cílem bylo získat informace od různých aktérů na univerzitách kteří mají zkušenosti s VM/KM a mohou svým vhledem přispět k udržitelnosti těchto mobilit. 
Výsledky doporučení jednotlivých univerzit, pak na UK shrnuli v prezentaci, kterou nachystali pro společné setkání konané na platformě MS Teams, 14.6.2022. 
Cíl byl splněn.</t>
  </si>
  <si>
    <t xml:space="preserve">4.Limitované zkušenosti s virtuálními a kombinovanými mobilitami studentů v kontextu metod internacionalizace kurikula. </t>
  </si>
  <si>
    <t xml:space="preserve">5. Malé příklady dobré praxe ze sféry zaměstnaneckých virtuálních a kombinovaných mobilit </t>
  </si>
  <si>
    <t>6. Možnosti využití blended mobilit na UVŠ</t>
  </si>
  <si>
    <t>Tento cíl byl koordinován společně zapojenými UVŠ.</t>
  </si>
  <si>
    <t>Tento cíl byl koordinován kolegy na Univerzitě Karlově. Cestou dotazníkového šetření se na zpojených univerzitách poptávalo stávající nastavení a plány do budoucna u virtuálních/kombinovaných mobilit přijíždějících a vyjíždějících studentů, dále u přijíždějících a vyjíždějících zaměstnanců.  
Výsledky byly prezentovány na projektovém setkání konaném na platformě MS Teams, 6.9.2022.
Cíl byl splněn.</t>
  </si>
  <si>
    <t>Tento cíl byl koordinován zástupci Ostravské univerzity, kde připravili dotazníkové šetření zaměřené na vedoucí kateder, oddělení, ústavů nebo ateliéru. Tento dotazník se zaměřil právě na jejich vnímání a zkušenosti s virtuálními a kombinovanými mobilitami studentů na českých vysokých školách. Všechny vysoké školy měly možnost komentovat znění dotazníku a přidat vlastní podněty. 
Zástupci Ostravské univerzity výsledky šetření prezentovali při projektovém setkání 25.10.2022, které se konalo hybridně, zároveň sdíleli dobrou praxi a praktické zkušenosti s COIL a BIP na OU.
Cíl byl splněn.</t>
  </si>
  <si>
    <t>Tento cíl byl koordinován zástupci Univerzity Hradec Králové, na UHK  připravili dotazník pro zaměstnance zapojených VVŠ, s doporučením, aby se účastnili alespoň 3 zaměstnance za každou univerzitu, kteří mají zkušenost s virtuální mobilitou. Termín pro vyplnění byl do konce května.  Sdílené informace na UHK zpracovali a prezentovali na společném setkání konaném na platformě MS Teams, 14.6.2022. 
Cíl byl splněn.</t>
  </si>
  <si>
    <t>Do: 31. 12.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</si>
</sst>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9" fillId="0" borderId="7" xfId="2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rozv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topLeftCell="A63" zoomScaleNormal="100" zoomScaleSheetLayoutView="100" workbookViewId="0">
      <selection activeCell="J67" sqref="J67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/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2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/>
      <c r="C4" s="33"/>
      <c r="D4" s="33"/>
      <c r="E4" s="33"/>
      <c r="F4" s="32"/>
    </row>
    <row r="5" spans="1:6" x14ac:dyDescent="0.25">
      <c r="A5" s="5" t="s">
        <v>4</v>
      </c>
      <c r="B5" s="31"/>
      <c r="C5" s="33"/>
      <c r="D5" s="33"/>
      <c r="E5" s="33"/>
      <c r="F5" s="32"/>
    </row>
    <row r="6" spans="1:6" x14ac:dyDescent="0.25">
      <c r="A6" s="65" t="s">
        <v>5</v>
      </c>
      <c r="B6" s="56"/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7</v>
      </c>
      <c r="C9" s="49"/>
      <c r="D9" s="47" t="s">
        <v>8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14"/>
      <c r="C11" s="37"/>
      <c r="D11" s="38"/>
      <c r="E11" s="37"/>
      <c r="F11" s="38"/>
    </row>
    <row r="12" spans="1:6" x14ac:dyDescent="0.25">
      <c r="A12" s="5" t="s">
        <v>14</v>
      </c>
      <c r="B12" s="14"/>
      <c r="C12" s="37"/>
      <c r="D12" s="38"/>
      <c r="E12" s="37"/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/>
      <c r="C16" s="32"/>
      <c r="D16" s="31"/>
      <c r="E16" s="33"/>
      <c r="F16" s="32"/>
    </row>
    <row r="17" spans="1:9" x14ac:dyDescent="0.25">
      <c r="A17" s="5" t="s">
        <v>0</v>
      </c>
      <c r="B17" s="31"/>
      <c r="C17" s="32"/>
      <c r="D17" s="31"/>
      <c r="E17" s="33"/>
      <c r="F17" s="32"/>
    </row>
    <row r="18" spans="1:9" x14ac:dyDescent="0.25">
      <c r="A18" s="5" t="s">
        <v>19</v>
      </c>
      <c r="B18" s="31"/>
      <c r="C18" s="32"/>
      <c r="D18" s="31"/>
      <c r="E18" s="33"/>
      <c r="F18" s="32"/>
    </row>
    <row r="19" spans="1:9" x14ac:dyDescent="0.25">
      <c r="A19" s="5" t="s">
        <v>20</v>
      </c>
      <c r="B19" s="31"/>
      <c r="C19" s="32"/>
      <c r="D19" s="31"/>
      <c r="E19" s="33"/>
      <c r="F19" s="32"/>
    </row>
    <row r="20" spans="1:9" x14ac:dyDescent="0.25">
      <c r="A20" s="5" t="s">
        <v>21</v>
      </c>
      <c r="B20" s="31"/>
      <c r="C20" s="32"/>
      <c r="D20" s="31"/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x14ac:dyDescent="0.25">
      <c r="A24" s="9"/>
      <c r="B24" s="31"/>
      <c r="C24" s="33"/>
      <c r="D24" s="33"/>
      <c r="E24" s="33"/>
      <c r="F24" s="32"/>
    </row>
    <row r="25" spans="1:9" x14ac:dyDescent="0.25">
      <c r="A25" s="9"/>
      <c r="B25" s="31"/>
      <c r="C25" s="33"/>
      <c r="D25" s="33"/>
      <c r="E25" s="33"/>
      <c r="F25" s="32"/>
    </row>
    <row r="26" spans="1:9" x14ac:dyDescent="0.25">
      <c r="A26" s="9"/>
      <c r="B26" s="31"/>
      <c r="C26" s="33"/>
      <c r="D26" s="33"/>
      <c r="E26" s="33"/>
      <c r="F26" s="32"/>
    </row>
    <row r="27" spans="1:9" x14ac:dyDescent="0.25">
      <c r="A27" s="9"/>
      <c r="B27" s="31"/>
      <c r="C27" s="33"/>
      <c r="D27" s="33"/>
      <c r="E27" s="33"/>
      <c r="F27" s="32"/>
    </row>
    <row r="28" spans="1:9" x14ac:dyDescent="0.25">
      <c r="A28" s="9"/>
      <c r="B28" s="31"/>
      <c r="C28" s="33"/>
      <c r="D28" s="33"/>
      <c r="E28" s="33"/>
      <c r="F28" s="32"/>
    </row>
    <row r="29" spans="1:9" x14ac:dyDescent="0.25">
      <c r="A29" s="9"/>
      <c r="B29" s="31"/>
      <c r="C29" s="33"/>
      <c r="D29" s="33"/>
      <c r="E29" s="33"/>
      <c r="F29" s="32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x14ac:dyDescent="0.25">
      <c r="A32" s="9"/>
      <c r="B32" s="31"/>
      <c r="C32" s="33"/>
      <c r="D32" s="33"/>
      <c r="E32" s="33"/>
      <c r="F32" s="32"/>
    </row>
    <row r="33" spans="1:10" x14ac:dyDescent="0.25">
      <c r="A33" s="9"/>
      <c r="B33" s="31"/>
      <c r="C33" s="33"/>
      <c r="D33" s="33"/>
      <c r="E33" s="33"/>
      <c r="F33" s="32"/>
    </row>
    <row r="34" spans="1:10" x14ac:dyDescent="0.25">
      <c r="A34" s="9"/>
      <c r="B34" s="31"/>
      <c r="C34" s="33"/>
      <c r="D34" s="33"/>
      <c r="E34" s="33"/>
      <c r="F34" s="32"/>
    </row>
    <row r="35" spans="1:10" x14ac:dyDescent="0.25">
      <c r="A35" s="9"/>
      <c r="B35" s="31"/>
      <c r="C35" s="33"/>
      <c r="D35" s="33"/>
      <c r="E35" s="33"/>
      <c r="F35" s="32"/>
    </row>
    <row r="36" spans="1:10" x14ac:dyDescent="0.25">
      <c r="A36" s="9"/>
      <c r="B36" s="31"/>
      <c r="C36" s="33"/>
      <c r="D36" s="33"/>
      <c r="E36" s="33"/>
      <c r="F36" s="32"/>
    </row>
    <row r="37" spans="1:10" x14ac:dyDescent="0.25">
      <c r="A37" s="9"/>
      <c r="B37" s="31"/>
      <c r="C37" s="33"/>
      <c r="D37" s="33"/>
      <c r="E37" s="33"/>
      <c r="F37" s="32"/>
    </row>
    <row r="38" spans="1:10" x14ac:dyDescent="0.25">
      <c r="A38" s="34"/>
      <c r="B38" s="35"/>
      <c r="C38" s="35"/>
      <c r="D38" s="35"/>
      <c r="E38" s="35"/>
      <c r="F38" s="36"/>
    </row>
    <row r="39" spans="1:10" ht="33.75" customHeight="1" x14ac:dyDescent="0.25">
      <c r="A39" s="5" t="s">
        <v>27</v>
      </c>
      <c r="B39" s="28" t="s">
        <v>28</v>
      </c>
      <c r="C39" s="29"/>
      <c r="D39" s="29"/>
      <c r="E39" s="29"/>
      <c r="F39" s="30"/>
    </row>
    <row r="40" spans="1:10" ht="45" customHeight="1" x14ac:dyDescent="0.25">
      <c r="A40" s="5" t="s">
        <v>29</v>
      </c>
      <c r="B40" s="28" t="s">
        <v>30</v>
      </c>
      <c r="C40" s="30"/>
      <c r="D40" s="28" t="s">
        <v>31</v>
      </c>
      <c r="E40" s="29"/>
      <c r="F40" s="30"/>
      <c r="J40" s="8"/>
    </row>
    <row r="41" spans="1:10" x14ac:dyDescent="0.25">
      <c r="A41" s="10" t="s">
        <v>32</v>
      </c>
      <c r="B41" s="31"/>
      <c r="C41" s="32"/>
      <c r="D41" s="31"/>
      <c r="E41" s="33"/>
      <c r="F41" s="32"/>
    </row>
    <row r="42" spans="1:10" x14ac:dyDescent="0.25">
      <c r="A42" s="10" t="s">
        <v>33</v>
      </c>
      <c r="B42" s="31"/>
      <c r="C42" s="32"/>
      <c r="D42" s="31"/>
      <c r="E42" s="33"/>
      <c r="F42" s="32"/>
    </row>
    <row r="43" spans="1:10" x14ac:dyDescent="0.25">
      <c r="A43" s="10" t="s">
        <v>34</v>
      </c>
      <c r="B43" s="31"/>
      <c r="C43" s="32"/>
      <c r="D43" s="31"/>
      <c r="E43" s="33"/>
      <c r="F43" s="32"/>
    </row>
    <row r="44" spans="1:10" x14ac:dyDescent="0.25">
      <c r="A44" s="10" t="s">
        <v>35</v>
      </c>
      <c r="B44" s="31"/>
      <c r="C44" s="32"/>
      <c r="D44" s="31"/>
      <c r="E44" s="33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46.5" customHeight="1" x14ac:dyDescent="0.25">
      <c r="A46" s="5" t="s">
        <v>36</v>
      </c>
      <c r="B46" s="28" t="s">
        <v>37</v>
      </c>
      <c r="C46" s="29"/>
      <c r="D46" s="29"/>
      <c r="E46" s="29"/>
      <c r="F46" s="30"/>
    </row>
    <row r="47" spans="1:10" ht="33.75" customHeight="1" x14ac:dyDescent="0.25">
      <c r="A47" s="2"/>
      <c r="B47" s="10" t="s">
        <v>38</v>
      </c>
      <c r="C47" s="28" t="s">
        <v>39</v>
      </c>
      <c r="D47" s="30"/>
      <c r="E47" s="28" t="s">
        <v>40</v>
      </c>
      <c r="F47" s="30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4"/>
      <c r="B51" s="9"/>
      <c r="C51" s="31"/>
      <c r="D51" s="32"/>
      <c r="E51" s="31"/>
      <c r="F51" s="32"/>
    </row>
    <row r="52" spans="1:6" x14ac:dyDescent="0.25">
      <c r="A52" s="4"/>
      <c r="B52" s="9"/>
      <c r="C52" s="31"/>
      <c r="D52" s="32"/>
      <c r="E52" s="31"/>
      <c r="F52" s="32"/>
    </row>
    <row r="53" spans="1:6" x14ac:dyDescent="0.25">
      <c r="A53" s="34"/>
      <c r="B53" s="35"/>
      <c r="C53" s="35"/>
      <c r="D53" s="35"/>
      <c r="E53" s="35"/>
      <c r="F53" s="36"/>
    </row>
    <row r="54" spans="1:6" ht="15" customHeight="1" x14ac:dyDescent="0.25">
      <c r="A54" s="50" t="s">
        <v>41</v>
      </c>
      <c r="B54" s="51"/>
      <c r="C54" s="51"/>
      <c r="D54" s="51"/>
      <c r="E54" s="51"/>
      <c r="F54" s="52"/>
    </row>
    <row r="55" spans="1:6" ht="38.25" x14ac:dyDescent="0.25">
      <c r="A55" s="3"/>
      <c r="B55" s="3"/>
      <c r="C55" s="10" t="s">
        <v>42</v>
      </c>
      <c r="D55" s="10" t="s">
        <v>43</v>
      </c>
      <c r="E55" s="19" t="s">
        <v>44</v>
      </c>
      <c r="F55" s="17" t="s">
        <v>45</v>
      </c>
    </row>
    <row r="56" spans="1:6" ht="31.5" x14ac:dyDescent="0.25">
      <c r="A56" s="13" t="s">
        <v>32</v>
      </c>
      <c r="B56" s="6" t="s">
        <v>46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5.5" x14ac:dyDescent="0.25">
      <c r="A57" s="11" t="s">
        <v>47</v>
      </c>
      <c r="B57" s="4" t="s">
        <v>48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5.5" x14ac:dyDescent="0.25">
      <c r="A58" s="11" t="s">
        <v>49</v>
      </c>
      <c r="B58" s="4" t="s">
        <v>50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25">
      <c r="A59" s="11" t="s">
        <v>51</v>
      </c>
      <c r="B59" s="4" t="s">
        <v>52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25">
      <c r="A60" s="34"/>
      <c r="B60" s="35"/>
      <c r="C60" s="35"/>
      <c r="D60" s="35"/>
      <c r="E60" s="35"/>
      <c r="F60" s="36"/>
    </row>
    <row r="61" spans="1:6" ht="31.5" x14ac:dyDescent="0.25">
      <c r="A61" s="13" t="s">
        <v>33</v>
      </c>
      <c r="B61" s="6" t="s">
        <v>53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75" x14ac:dyDescent="0.25">
      <c r="A62" s="12"/>
      <c r="B62" s="21" t="s">
        <v>54</v>
      </c>
      <c r="C62" s="22"/>
      <c r="D62" s="22"/>
      <c r="E62" s="22"/>
      <c r="F62" s="23"/>
    </row>
    <row r="63" spans="1:6" x14ac:dyDescent="0.25">
      <c r="A63" s="11" t="s">
        <v>55</v>
      </c>
      <c r="B63" s="4" t="s">
        <v>56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2" x14ac:dyDescent="0.25">
      <c r="A64" s="11" t="s">
        <v>57</v>
      </c>
      <c r="B64" s="4" t="s">
        <v>58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3.75" x14ac:dyDescent="0.25">
      <c r="A65" s="11" t="s">
        <v>59</v>
      </c>
      <c r="B65" s="4" t="s">
        <v>60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75" x14ac:dyDescent="0.25">
      <c r="A66" s="2"/>
      <c r="B66" s="21" t="s">
        <v>61</v>
      </c>
      <c r="C66" s="22"/>
      <c r="D66" s="22"/>
      <c r="E66" s="22"/>
      <c r="F66" s="23"/>
    </row>
    <row r="67" spans="1:6" ht="25.5" x14ac:dyDescent="0.25">
      <c r="A67" s="11" t="s">
        <v>62</v>
      </c>
      <c r="B67" s="4" t="s">
        <v>63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25">
      <c r="A68" s="11" t="s">
        <v>64</v>
      </c>
      <c r="B68" s="4" t="s">
        <v>65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25">
      <c r="A69" s="11" t="s">
        <v>66</v>
      </c>
      <c r="B69" s="4" t="s">
        <v>67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25">
      <c r="A70" s="11" t="s">
        <v>68</v>
      </c>
      <c r="B70" s="4" t="s">
        <v>69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25">
      <c r="A71" s="34"/>
      <c r="B71" s="35"/>
      <c r="C71" s="35"/>
      <c r="D71" s="35"/>
      <c r="E71" s="35"/>
      <c r="F71" s="36"/>
    </row>
    <row r="72" spans="1:6" ht="31.5" x14ac:dyDescent="0.25">
      <c r="A72" s="13" t="s">
        <v>34</v>
      </c>
      <c r="B72" s="6" t="s">
        <v>70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25">
      <c r="A73" s="34"/>
      <c r="B73" s="35"/>
      <c r="C73" s="35"/>
      <c r="D73" s="35"/>
      <c r="E73" s="35"/>
      <c r="F73" s="36"/>
    </row>
    <row r="74" spans="1:6" ht="15" customHeight="1" x14ac:dyDescent="0.25">
      <c r="A74" s="50" t="s">
        <v>71</v>
      </c>
      <c r="B74" s="51"/>
      <c r="C74" s="51"/>
      <c r="D74" s="51"/>
      <c r="E74" s="51"/>
      <c r="F74" s="52"/>
    </row>
    <row r="75" spans="1:6" ht="25.5" x14ac:dyDescent="0.25">
      <c r="A75" s="10" t="s">
        <v>72</v>
      </c>
      <c r="B75" s="28" t="s">
        <v>73</v>
      </c>
      <c r="C75" s="29"/>
      <c r="D75" s="30"/>
      <c r="E75" s="28" t="s">
        <v>74</v>
      </c>
      <c r="F75" s="30"/>
    </row>
    <row r="76" spans="1:6" x14ac:dyDescent="0.25">
      <c r="A76" s="26"/>
      <c r="B76" s="43"/>
      <c r="C76" s="43"/>
      <c r="D76" s="43"/>
      <c r="E76" s="44"/>
      <c r="F76" s="45"/>
    </row>
    <row r="77" spans="1:6" x14ac:dyDescent="0.25">
      <c r="A77" s="26"/>
      <c r="B77" s="44"/>
      <c r="C77" s="46"/>
      <c r="D77" s="45"/>
      <c r="E77" s="44"/>
      <c r="F77" s="45"/>
    </row>
    <row r="78" spans="1:6" x14ac:dyDescent="0.25">
      <c r="A78" s="26"/>
      <c r="B78" s="44"/>
      <c r="C78" s="46"/>
      <c r="D78" s="45"/>
      <c r="E78" s="44"/>
      <c r="F78" s="45"/>
    </row>
    <row r="79" spans="1:6" x14ac:dyDescent="0.25">
      <c r="A79" s="26"/>
      <c r="B79" s="44"/>
      <c r="C79" s="46"/>
      <c r="D79" s="45"/>
      <c r="E79" s="44"/>
      <c r="F79" s="45"/>
    </row>
    <row r="80" spans="1:6" x14ac:dyDescent="0.25">
      <c r="A80" s="26"/>
      <c r="B80" s="43"/>
      <c r="C80" s="43"/>
      <c r="D80" s="43"/>
      <c r="E80" s="44"/>
      <c r="F80" s="45"/>
    </row>
    <row r="81" spans="1:6" x14ac:dyDescent="0.25">
      <c r="A81" s="26"/>
      <c r="B81" s="43"/>
      <c r="C81" s="43"/>
      <c r="D81" s="43"/>
      <c r="E81" s="44"/>
      <c r="F81" s="45"/>
    </row>
    <row r="82" spans="1:6" x14ac:dyDescent="0.25">
      <c r="A82" s="26"/>
      <c r="B82" s="43"/>
      <c r="C82" s="43"/>
      <c r="D82" s="43"/>
      <c r="E82" s="44"/>
      <c r="F82" s="45"/>
    </row>
    <row r="83" spans="1:6" x14ac:dyDescent="0.25">
      <c r="A83" s="26"/>
      <c r="B83" s="43"/>
      <c r="C83" s="43"/>
      <c r="D83" s="43"/>
      <c r="E83" s="44"/>
      <c r="F83" s="45"/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42" t="s">
        <v>75</v>
      </c>
      <c r="B85" s="42"/>
      <c r="C85" s="42"/>
      <c r="D85" s="42"/>
      <c r="E85" s="42"/>
      <c r="F85" s="42"/>
    </row>
    <row r="86" spans="1:6" x14ac:dyDescent="0.25">
      <c r="A86" s="42" t="s">
        <v>76</v>
      </c>
      <c r="B86" s="42"/>
      <c r="C86" s="42"/>
      <c r="D86" s="42"/>
      <c r="E86" s="42"/>
      <c r="F86" s="42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"/>
  <sheetViews>
    <sheetView tabSelected="1" view="pageBreakPreview" zoomScaleNormal="100" zoomScaleSheetLayoutView="100" workbookViewId="0">
      <selection activeCell="B1" sqref="B1:F1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50" t="s">
        <v>82</v>
      </c>
      <c r="C1" s="51"/>
      <c r="D1" s="51"/>
      <c r="E1" s="51"/>
      <c r="F1" s="52"/>
    </row>
    <row r="2" spans="1:6" ht="15" customHeight="1" x14ac:dyDescent="0.25">
      <c r="A2" s="53" t="s">
        <v>1</v>
      </c>
      <c r="B2" s="54"/>
      <c r="C2" s="54"/>
      <c r="D2" s="54"/>
      <c r="E2" s="54"/>
      <c r="F2" s="55"/>
    </row>
    <row r="3" spans="1:6" ht="15" customHeight="1" x14ac:dyDescent="0.25">
      <c r="A3" s="53" t="s">
        <v>77</v>
      </c>
      <c r="B3" s="54"/>
      <c r="C3" s="54"/>
      <c r="D3" s="54"/>
      <c r="E3" s="54"/>
      <c r="F3" s="55"/>
    </row>
    <row r="4" spans="1:6" x14ac:dyDescent="0.25">
      <c r="A4" s="7" t="s">
        <v>3</v>
      </c>
      <c r="B4" s="31" t="s">
        <v>83</v>
      </c>
      <c r="C4" s="33"/>
      <c r="D4" s="33"/>
      <c r="E4" s="33"/>
      <c r="F4" s="32"/>
    </row>
    <row r="5" spans="1:6" ht="27" customHeight="1" x14ac:dyDescent="0.25">
      <c r="A5" s="5" t="s">
        <v>4</v>
      </c>
      <c r="B5" s="31" t="s">
        <v>84</v>
      </c>
      <c r="C5" s="33"/>
      <c r="D5" s="33"/>
      <c r="E5" s="33"/>
      <c r="F5" s="32"/>
    </row>
    <row r="6" spans="1:6" x14ac:dyDescent="0.25">
      <c r="A6" s="65" t="s">
        <v>5</v>
      </c>
      <c r="B6" s="56" t="s">
        <v>85</v>
      </c>
      <c r="C6" s="57"/>
      <c r="D6" s="57"/>
      <c r="E6" s="57"/>
      <c r="F6" s="58"/>
    </row>
    <row r="7" spans="1:6" x14ac:dyDescent="0.25">
      <c r="A7" s="66"/>
      <c r="B7" s="59"/>
      <c r="C7" s="60"/>
      <c r="D7" s="60"/>
      <c r="E7" s="60"/>
      <c r="F7" s="61"/>
    </row>
    <row r="8" spans="1:6" x14ac:dyDescent="0.25">
      <c r="A8" s="67"/>
      <c r="B8" s="62"/>
      <c r="C8" s="63"/>
      <c r="D8" s="63"/>
      <c r="E8" s="63"/>
      <c r="F8" s="64"/>
    </row>
    <row r="9" spans="1:6" ht="25.5" x14ac:dyDescent="0.25">
      <c r="A9" s="5" t="s">
        <v>6</v>
      </c>
      <c r="B9" s="47" t="s">
        <v>86</v>
      </c>
      <c r="C9" s="49"/>
      <c r="D9" s="47" t="s">
        <v>123</v>
      </c>
      <c r="E9" s="48"/>
      <c r="F9" s="49"/>
    </row>
    <row r="10" spans="1:6" ht="25.5" customHeight="1" x14ac:dyDescent="0.25">
      <c r="A10" s="6" t="s">
        <v>9</v>
      </c>
      <c r="B10" s="5" t="s">
        <v>10</v>
      </c>
      <c r="C10" s="47" t="s">
        <v>11</v>
      </c>
      <c r="D10" s="49"/>
      <c r="E10" s="28" t="s">
        <v>12</v>
      </c>
      <c r="F10" s="30"/>
    </row>
    <row r="11" spans="1:6" x14ac:dyDescent="0.25">
      <c r="A11" s="5" t="s">
        <v>13</v>
      </c>
      <c r="B11" s="27">
        <v>301</v>
      </c>
      <c r="C11" s="37">
        <v>301</v>
      </c>
      <c r="D11" s="38"/>
      <c r="E11" s="37">
        <v>0</v>
      </c>
      <c r="F11" s="38"/>
    </row>
    <row r="12" spans="1:6" x14ac:dyDescent="0.25">
      <c r="A12" s="5" t="s">
        <v>14</v>
      </c>
      <c r="B12" s="27">
        <v>300.517</v>
      </c>
      <c r="C12" s="37">
        <v>300.517</v>
      </c>
      <c r="D12" s="38"/>
      <c r="E12" s="37">
        <v>0</v>
      </c>
      <c r="F12" s="38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39" t="s">
        <v>15</v>
      </c>
      <c r="B14" s="40"/>
      <c r="C14" s="40"/>
      <c r="D14" s="40"/>
      <c r="E14" s="40"/>
      <c r="F14" s="41"/>
    </row>
    <row r="15" spans="1:6" x14ac:dyDescent="0.25">
      <c r="A15" s="2"/>
      <c r="B15" s="28" t="s">
        <v>16</v>
      </c>
      <c r="C15" s="30"/>
      <c r="D15" s="28" t="s">
        <v>17</v>
      </c>
      <c r="E15" s="29"/>
      <c r="F15" s="30"/>
    </row>
    <row r="16" spans="1:6" x14ac:dyDescent="0.25">
      <c r="A16" s="5" t="s">
        <v>18</v>
      </c>
      <c r="B16" s="31" t="s">
        <v>87</v>
      </c>
      <c r="C16" s="32"/>
      <c r="D16" s="31" t="s">
        <v>91</v>
      </c>
      <c r="E16" s="33"/>
      <c r="F16" s="32"/>
    </row>
    <row r="17" spans="1:9" x14ac:dyDescent="0.25">
      <c r="A17" s="5" t="s">
        <v>0</v>
      </c>
      <c r="B17" s="31" t="s">
        <v>82</v>
      </c>
      <c r="C17" s="32"/>
      <c r="D17" s="31" t="s">
        <v>82</v>
      </c>
      <c r="E17" s="33"/>
      <c r="F17" s="32"/>
    </row>
    <row r="18" spans="1:9" ht="41.25" customHeight="1" x14ac:dyDescent="0.25">
      <c r="A18" s="5" t="s">
        <v>19</v>
      </c>
      <c r="B18" s="31" t="s">
        <v>88</v>
      </c>
      <c r="C18" s="32"/>
      <c r="D18" s="31" t="s">
        <v>88</v>
      </c>
      <c r="E18" s="33"/>
      <c r="F18" s="32"/>
    </row>
    <row r="19" spans="1:9" x14ac:dyDescent="0.25">
      <c r="A19" s="5" t="s">
        <v>20</v>
      </c>
      <c r="B19" s="44">
        <v>725391382</v>
      </c>
      <c r="C19" s="32"/>
      <c r="D19" s="44">
        <v>602424196</v>
      </c>
      <c r="E19" s="33"/>
      <c r="F19" s="32"/>
    </row>
    <row r="20" spans="1:9" x14ac:dyDescent="0.25">
      <c r="A20" s="5" t="s">
        <v>21</v>
      </c>
      <c r="B20" s="68" t="s">
        <v>89</v>
      </c>
      <c r="C20" s="32"/>
      <c r="D20" s="68" t="s">
        <v>90</v>
      </c>
      <c r="E20" s="33"/>
      <c r="F20" s="32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39" t="s">
        <v>22</v>
      </c>
      <c r="B22" s="40"/>
      <c r="C22" s="40"/>
      <c r="D22" s="40"/>
      <c r="E22" s="40"/>
      <c r="F22" s="41"/>
    </row>
    <row r="23" spans="1:9" ht="29.25" customHeight="1" x14ac:dyDescent="0.25">
      <c r="A23" s="5" t="s">
        <v>23</v>
      </c>
      <c r="B23" s="47" t="s">
        <v>24</v>
      </c>
      <c r="C23" s="48"/>
      <c r="D23" s="48"/>
      <c r="E23" s="48"/>
      <c r="F23" s="49"/>
    </row>
    <row r="24" spans="1:9" ht="145.5" customHeight="1" x14ac:dyDescent="0.25">
      <c r="A24" s="72" t="s">
        <v>111</v>
      </c>
      <c r="B24" s="69" t="s">
        <v>112</v>
      </c>
      <c r="C24" s="70"/>
      <c r="D24" s="70"/>
      <c r="E24" s="70"/>
      <c r="F24" s="71"/>
    </row>
    <row r="25" spans="1:9" ht="76.5" x14ac:dyDescent="0.25">
      <c r="A25" s="73" t="s">
        <v>113</v>
      </c>
      <c r="B25" s="69" t="s">
        <v>120</v>
      </c>
      <c r="C25" s="70"/>
      <c r="D25" s="70"/>
      <c r="E25" s="70"/>
      <c r="F25" s="71"/>
    </row>
    <row r="26" spans="1:9" ht="76.5" x14ac:dyDescent="0.25">
      <c r="A26" s="74" t="s">
        <v>114</v>
      </c>
      <c r="B26" s="75" t="s">
        <v>115</v>
      </c>
      <c r="C26" s="70"/>
      <c r="D26" s="70"/>
      <c r="E26" s="70"/>
      <c r="F26" s="71"/>
    </row>
    <row r="27" spans="1:9" ht="102" x14ac:dyDescent="0.25">
      <c r="A27" s="7" t="s">
        <v>116</v>
      </c>
      <c r="B27" s="75" t="s">
        <v>121</v>
      </c>
      <c r="C27" s="76"/>
      <c r="D27" s="76"/>
      <c r="E27" s="76"/>
      <c r="F27" s="77"/>
    </row>
    <row r="28" spans="1:9" ht="76.5" x14ac:dyDescent="0.25">
      <c r="A28" s="74" t="s">
        <v>117</v>
      </c>
      <c r="B28" s="75" t="s">
        <v>122</v>
      </c>
      <c r="C28" s="78"/>
      <c r="D28" s="78"/>
      <c r="E28" s="78"/>
      <c r="F28" s="79"/>
    </row>
    <row r="29" spans="1:9" ht="38.25" x14ac:dyDescent="0.25">
      <c r="A29" s="74" t="s">
        <v>118</v>
      </c>
      <c r="B29" s="75" t="s">
        <v>119</v>
      </c>
      <c r="C29" s="76"/>
      <c r="D29" s="76"/>
      <c r="E29" s="76"/>
      <c r="F29" s="77"/>
    </row>
    <row r="30" spans="1:9" x14ac:dyDescent="0.25">
      <c r="A30" s="34"/>
      <c r="B30" s="35"/>
      <c r="C30" s="35"/>
      <c r="D30" s="35"/>
      <c r="E30" s="35"/>
      <c r="F30" s="36"/>
    </row>
    <row r="31" spans="1:9" ht="25.5" x14ac:dyDescent="0.25">
      <c r="A31" s="5" t="s">
        <v>25</v>
      </c>
      <c r="B31" s="47" t="s">
        <v>26</v>
      </c>
      <c r="C31" s="48"/>
      <c r="D31" s="48"/>
      <c r="E31" s="48"/>
      <c r="F31" s="49"/>
      <c r="I31" s="1"/>
    </row>
    <row r="32" spans="1:9" ht="76.5" x14ac:dyDescent="0.25">
      <c r="A32" s="9" t="s">
        <v>94</v>
      </c>
      <c r="B32" s="31" t="s">
        <v>102</v>
      </c>
      <c r="C32" s="33"/>
      <c r="D32" s="33"/>
      <c r="E32" s="33"/>
      <c r="F32" s="32"/>
    </row>
    <row r="33" spans="1:10" ht="51" x14ac:dyDescent="0.25">
      <c r="A33" s="9" t="s">
        <v>95</v>
      </c>
      <c r="B33" s="31" t="s">
        <v>103</v>
      </c>
      <c r="C33" s="33"/>
      <c r="D33" s="33"/>
      <c r="E33" s="33"/>
      <c r="F33" s="32"/>
    </row>
    <row r="34" spans="1:10" ht="63.75" x14ac:dyDescent="0.25">
      <c r="A34" s="9" t="s">
        <v>96</v>
      </c>
      <c r="B34" s="31" t="s">
        <v>99</v>
      </c>
      <c r="C34" s="33"/>
      <c r="D34" s="33"/>
      <c r="E34" s="33"/>
      <c r="F34" s="32"/>
    </row>
    <row r="35" spans="1:10" ht="76.5" x14ac:dyDescent="0.25">
      <c r="A35" s="9" t="s">
        <v>97</v>
      </c>
      <c r="B35" s="31" t="s">
        <v>100</v>
      </c>
      <c r="C35" s="33"/>
      <c r="D35" s="33"/>
      <c r="E35" s="33"/>
      <c r="F35" s="32"/>
    </row>
    <row r="36" spans="1:10" ht="63.75" x14ac:dyDescent="0.25">
      <c r="A36" s="9" t="s">
        <v>98</v>
      </c>
      <c r="B36" s="31" t="s">
        <v>101</v>
      </c>
      <c r="C36" s="33"/>
      <c r="D36" s="33"/>
      <c r="E36" s="33"/>
      <c r="F36" s="32"/>
    </row>
    <row r="37" spans="1:10" x14ac:dyDescent="0.25">
      <c r="A37" s="34"/>
      <c r="B37" s="35"/>
      <c r="C37" s="35"/>
      <c r="D37" s="35"/>
      <c r="E37" s="35"/>
      <c r="F37" s="36"/>
    </row>
    <row r="38" spans="1:10" ht="33.75" customHeight="1" x14ac:dyDescent="0.25">
      <c r="A38" s="5" t="s">
        <v>27</v>
      </c>
      <c r="B38" s="28" t="s">
        <v>28</v>
      </c>
      <c r="C38" s="29"/>
      <c r="D38" s="29"/>
      <c r="E38" s="29"/>
      <c r="F38" s="30"/>
    </row>
    <row r="39" spans="1:10" ht="45" customHeight="1" x14ac:dyDescent="0.25">
      <c r="A39" s="5" t="s">
        <v>29</v>
      </c>
      <c r="B39" s="28" t="s">
        <v>30</v>
      </c>
      <c r="C39" s="30"/>
      <c r="D39" s="28" t="s">
        <v>31</v>
      </c>
      <c r="E39" s="29"/>
      <c r="F39" s="30"/>
      <c r="J39" s="8"/>
    </row>
    <row r="40" spans="1:10" ht="24" customHeight="1" x14ac:dyDescent="0.25">
      <c r="A40" s="10" t="s">
        <v>32</v>
      </c>
      <c r="B40" s="31" t="s">
        <v>79</v>
      </c>
      <c r="C40" s="32"/>
      <c r="D40" s="69" t="s">
        <v>106</v>
      </c>
      <c r="E40" s="70"/>
      <c r="F40" s="71"/>
    </row>
    <row r="41" spans="1:10" ht="24" customHeight="1" x14ac:dyDescent="0.25">
      <c r="A41" s="10" t="s">
        <v>33</v>
      </c>
      <c r="B41" s="31" t="s">
        <v>80</v>
      </c>
      <c r="C41" s="32"/>
      <c r="D41" s="69" t="s">
        <v>107</v>
      </c>
      <c r="E41" s="70"/>
      <c r="F41" s="71"/>
    </row>
    <row r="42" spans="1:10" ht="26.45" customHeight="1" x14ac:dyDescent="0.25">
      <c r="A42" s="10" t="s">
        <v>34</v>
      </c>
      <c r="B42" s="31" t="s">
        <v>81</v>
      </c>
      <c r="C42" s="32"/>
      <c r="D42" s="69" t="s">
        <v>108</v>
      </c>
      <c r="E42" s="70"/>
      <c r="F42" s="71"/>
    </row>
    <row r="43" spans="1:10" x14ac:dyDescent="0.25">
      <c r="A43" s="34"/>
      <c r="B43" s="35"/>
      <c r="C43" s="35"/>
      <c r="D43" s="35"/>
      <c r="E43" s="35"/>
      <c r="F43" s="36"/>
    </row>
    <row r="44" spans="1:10" ht="46.5" customHeight="1" x14ac:dyDescent="0.25">
      <c r="A44" s="5" t="s">
        <v>36</v>
      </c>
      <c r="B44" s="28" t="s">
        <v>37</v>
      </c>
      <c r="C44" s="29"/>
      <c r="D44" s="29"/>
      <c r="E44" s="29"/>
      <c r="F44" s="30"/>
    </row>
    <row r="45" spans="1:10" ht="33.75" customHeight="1" x14ac:dyDescent="0.25">
      <c r="A45" s="2"/>
      <c r="B45" s="10" t="s">
        <v>38</v>
      </c>
      <c r="C45" s="28" t="s">
        <v>39</v>
      </c>
      <c r="D45" s="30"/>
      <c r="E45" s="28" t="s">
        <v>40</v>
      </c>
      <c r="F45" s="30"/>
    </row>
    <row r="46" spans="1:10" ht="33" customHeight="1" x14ac:dyDescent="0.25">
      <c r="A46" s="4" t="s">
        <v>92</v>
      </c>
      <c r="B46" s="9">
        <v>2021</v>
      </c>
      <c r="C46" s="31">
        <v>613</v>
      </c>
      <c r="D46" s="32"/>
      <c r="E46" s="31" t="s">
        <v>93</v>
      </c>
      <c r="F46" s="32"/>
    </row>
    <row r="47" spans="1:10" x14ac:dyDescent="0.25">
      <c r="A47" s="4"/>
      <c r="B47" s="9"/>
      <c r="C47" s="31"/>
      <c r="D47" s="32"/>
      <c r="E47" s="31"/>
      <c r="F47" s="32"/>
    </row>
    <row r="48" spans="1:10" x14ac:dyDescent="0.25">
      <c r="A48" s="4"/>
      <c r="B48" s="9"/>
      <c r="C48" s="31"/>
      <c r="D48" s="32"/>
      <c r="E48" s="31"/>
      <c r="F48" s="32"/>
    </row>
    <row r="49" spans="1:6" x14ac:dyDescent="0.25">
      <c r="A49" s="4"/>
      <c r="B49" s="9"/>
      <c r="C49" s="31"/>
      <c r="D49" s="32"/>
      <c r="E49" s="31"/>
      <c r="F49" s="32"/>
    </row>
    <row r="50" spans="1:6" x14ac:dyDescent="0.25">
      <c r="A50" s="4"/>
      <c r="B50" s="9"/>
      <c r="C50" s="31"/>
      <c r="D50" s="32"/>
      <c r="E50" s="31"/>
      <c r="F50" s="32"/>
    </row>
    <row r="51" spans="1:6" x14ac:dyDescent="0.25">
      <c r="A51" s="34"/>
      <c r="B51" s="35"/>
      <c r="C51" s="35"/>
      <c r="D51" s="35"/>
      <c r="E51" s="35"/>
      <c r="F51" s="36"/>
    </row>
    <row r="52" spans="1:6" ht="15" customHeight="1" x14ac:dyDescent="0.25">
      <c r="A52" s="50" t="s">
        <v>41</v>
      </c>
      <c r="B52" s="51"/>
      <c r="C52" s="51"/>
      <c r="D52" s="51"/>
      <c r="E52" s="51"/>
      <c r="F52" s="52"/>
    </row>
    <row r="53" spans="1:6" ht="38.25" x14ac:dyDescent="0.25">
      <c r="A53" s="3"/>
      <c r="B53" s="3"/>
      <c r="C53" s="10" t="s">
        <v>42</v>
      </c>
      <c r="D53" s="10" t="s">
        <v>43</v>
      </c>
      <c r="E53" s="19" t="s">
        <v>44</v>
      </c>
      <c r="F53" s="17" t="s">
        <v>45</v>
      </c>
    </row>
    <row r="54" spans="1:6" ht="31.5" x14ac:dyDescent="0.25">
      <c r="A54" s="13" t="s">
        <v>32</v>
      </c>
      <c r="B54" s="6" t="s">
        <v>46</v>
      </c>
      <c r="C54" s="16">
        <f>SUM(C55:C57)</f>
        <v>0</v>
      </c>
      <c r="D54" s="16">
        <f>SUM(D55:D57)</f>
        <v>0</v>
      </c>
      <c r="E54" s="16">
        <f>D54-C54</f>
        <v>0</v>
      </c>
      <c r="F54" s="20">
        <f>E54/C$70</f>
        <v>0</v>
      </c>
    </row>
    <row r="55" spans="1:6" ht="25.5" x14ac:dyDescent="0.25">
      <c r="A55" s="11" t="s">
        <v>47</v>
      </c>
      <c r="B55" s="4" t="s">
        <v>48</v>
      </c>
      <c r="C55" s="15">
        <v>0</v>
      </c>
      <c r="D55" s="15">
        <v>0</v>
      </c>
      <c r="E55" s="16">
        <f t="shared" ref="E55:E57" si="0">D55-C55</f>
        <v>0</v>
      </c>
      <c r="F55" s="20">
        <f>E55/C$70</f>
        <v>0</v>
      </c>
    </row>
    <row r="56" spans="1:6" ht="25.5" x14ac:dyDescent="0.25">
      <c r="A56" s="11" t="s">
        <v>49</v>
      </c>
      <c r="B56" s="4" t="s">
        <v>50</v>
      </c>
      <c r="C56" s="15">
        <v>0</v>
      </c>
      <c r="D56" s="15">
        <v>0</v>
      </c>
      <c r="E56" s="16">
        <f t="shared" si="0"/>
        <v>0</v>
      </c>
      <c r="F56" s="20">
        <f>E56/C$70</f>
        <v>0</v>
      </c>
    </row>
    <row r="57" spans="1:6" x14ac:dyDescent="0.25">
      <c r="A57" s="11" t="s">
        <v>51</v>
      </c>
      <c r="B57" s="4" t="s">
        <v>52</v>
      </c>
      <c r="C57" s="15">
        <v>0</v>
      </c>
      <c r="D57" s="15">
        <v>0</v>
      </c>
      <c r="E57" s="16">
        <f t="shared" si="0"/>
        <v>0</v>
      </c>
      <c r="F57" s="20">
        <f>E57/C$70</f>
        <v>0</v>
      </c>
    </row>
    <row r="58" spans="1:6" x14ac:dyDescent="0.25">
      <c r="A58" s="34"/>
      <c r="B58" s="35"/>
      <c r="C58" s="35"/>
      <c r="D58" s="35"/>
      <c r="E58" s="35"/>
      <c r="F58" s="36"/>
    </row>
    <row r="59" spans="1:6" ht="31.5" x14ac:dyDescent="0.25">
      <c r="A59" s="13" t="s">
        <v>33</v>
      </c>
      <c r="B59" s="6" t="s">
        <v>53</v>
      </c>
      <c r="C59" s="16">
        <f>SUM(C61:C68)</f>
        <v>301</v>
      </c>
      <c r="D59" s="16">
        <f>SUM(D61:D68)</f>
        <v>300.517</v>
      </c>
      <c r="E59" s="16">
        <f>D59-C59</f>
        <v>-0.48300000000000409</v>
      </c>
      <c r="F59" s="20">
        <f>E59/C$70</f>
        <v>-1.6046511627907114E-3</v>
      </c>
    </row>
    <row r="60" spans="1:6" ht="15.75" x14ac:dyDescent="0.25">
      <c r="A60" s="12"/>
      <c r="B60" s="21" t="s">
        <v>54</v>
      </c>
      <c r="C60" s="22"/>
      <c r="D60" s="22"/>
      <c r="E60" s="22"/>
      <c r="F60" s="23"/>
    </row>
    <row r="61" spans="1:6" x14ac:dyDescent="0.25">
      <c r="A61" s="11" t="s">
        <v>55</v>
      </c>
      <c r="B61" s="4" t="s">
        <v>56</v>
      </c>
      <c r="C61" s="15">
        <v>151</v>
      </c>
      <c r="D61" s="24">
        <v>151.72900000000001</v>
      </c>
      <c r="E61" s="16">
        <f>SUM(D61-C61)</f>
        <v>0.72900000000001342</v>
      </c>
      <c r="F61" s="20">
        <f>E61/C$70</f>
        <v>2.421926910299048E-3</v>
      </c>
    </row>
    <row r="62" spans="1:6" ht="102" x14ac:dyDescent="0.25">
      <c r="A62" s="11" t="s">
        <v>57</v>
      </c>
      <c r="B62" s="4" t="s">
        <v>78</v>
      </c>
      <c r="C62" s="15">
        <v>0</v>
      </c>
      <c r="D62" s="15">
        <v>0</v>
      </c>
      <c r="E62" s="16">
        <f t="shared" ref="E62:E63" si="1">SUM(D62-C62)</f>
        <v>0</v>
      </c>
      <c r="F62" s="20">
        <f>E62/C$70</f>
        <v>0</v>
      </c>
    </row>
    <row r="63" spans="1:6" ht="63.75" x14ac:dyDescent="0.25">
      <c r="A63" s="11" t="s">
        <v>59</v>
      </c>
      <c r="B63" s="4" t="s">
        <v>60</v>
      </c>
      <c r="C63" s="15">
        <v>52</v>
      </c>
      <c r="D63" s="15">
        <v>50.787999999999997</v>
      </c>
      <c r="E63" s="16">
        <f t="shared" si="1"/>
        <v>-1.2120000000000033</v>
      </c>
      <c r="F63" s="20">
        <f>E63/C$70</f>
        <v>-4.0265780730897116E-3</v>
      </c>
    </row>
    <row r="64" spans="1:6" ht="15.75" x14ac:dyDescent="0.25">
      <c r="A64" s="2"/>
      <c r="B64" s="21" t="s">
        <v>61</v>
      </c>
      <c r="C64" s="22"/>
      <c r="D64" s="22"/>
      <c r="E64" s="22"/>
      <c r="F64" s="23"/>
    </row>
    <row r="65" spans="1:6" ht="25.5" x14ac:dyDescent="0.25">
      <c r="A65" s="11" t="s">
        <v>62</v>
      </c>
      <c r="B65" s="4" t="s">
        <v>63</v>
      </c>
      <c r="C65" s="15">
        <v>2</v>
      </c>
      <c r="D65" s="15">
        <v>0</v>
      </c>
      <c r="E65" s="16">
        <f>SUM(D65-C65)</f>
        <v>-2</v>
      </c>
      <c r="F65" s="20">
        <f>E65/C$70</f>
        <v>-6.6445182724252493E-3</v>
      </c>
    </row>
    <row r="66" spans="1:6" x14ac:dyDescent="0.25">
      <c r="A66" s="11" t="s">
        <v>64</v>
      </c>
      <c r="B66" s="4" t="s">
        <v>65</v>
      </c>
      <c r="C66" s="15">
        <v>0</v>
      </c>
      <c r="D66" s="15">
        <v>0</v>
      </c>
      <c r="E66" s="16">
        <f t="shared" ref="E66:E68" si="2">SUM(D66-C66)</f>
        <v>0</v>
      </c>
      <c r="F66" s="20">
        <f t="shared" ref="F66:F68" si="3">E66/C$70</f>
        <v>0</v>
      </c>
    </row>
    <row r="67" spans="1:6" x14ac:dyDescent="0.25">
      <c r="A67" s="11" t="s">
        <v>66</v>
      </c>
      <c r="B67" s="4" t="s">
        <v>67</v>
      </c>
      <c r="C67" s="15">
        <v>88</v>
      </c>
      <c r="D67" s="15">
        <v>88</v>
      </c>
      <c r="E67" s="16">
        <f t="shared" si="2"/>
        <v>0</v>
      </c>
      <c r="F67" s="20">
        <f t="shared" si="3"/>
        <v>0</v>
      </c>
    </row>
    <row r="68" spans="1:6" x14ac:dyDescent="0.25">
      <c r="A68" s="11" t="s">
        <v>68</v>
      </c>
      <c r="B68" s="4" t="s">
        <v>69</v>
      </c>
      <c r="C68" s="15">
        <v>8</v>
      </c>
      <c r="D68" s="15">
        <v>10</v>
      </c>
      <c r="E68" s="16">
        <f t="shared" si="2"/>
        <v>2</v>
      </c>
      <c r="F68" s="20">
        <f t="shared" si="3"/>
        <v>6.6445182724252493E-3</v>
      </c>
    </row>
    <row r="69" spans="1:6" x14ac:dyDescent="0.25">
      <c r="A69" s="34"/>
      <c r="B69" s="35"/>
      <c r="C69" s="35"/>
      <c r="D69" s="35"/>
      <c r="E69" s="35"/>
      <c r="F69" s="36"/>
    </row>
    <row r="70" spans="1:6" ht="31.5" x14ac:dyDescent="0.25">
      <c r="A70" s="13" t="s">
        <v>34</v>
      </c>
      <c r="B70" s="6" t="s">
        <v>70</v>
      </c>
      <c r="C70" s="15">
        <v>301</v>
      </c>
      <c r="D70" s="16">
        <f>SUM(D59,D54,)</f>
        <v>300.517</v>
      </c>
      <c r="E70" s="16">
        <f>D70-C70</f>
        <v>-0.48300000000000409</v>
      </c>
      <c r="F70" s="20">
        <f>E70/C$70</f>
        <v>-1.6046511627907114E-3</v>
      </c>
    </row>
    <row r="71" spans="1:6" x14ac:dyDescent="0.25">
      <c r="A71" s="34"/>
      <c r="B71" s="35"/>
      <c r="C71" s="35"/>
      <c r="D71" s="35"/>
      <c r="E71" s="35"/>
      <c r="F71" s="36"/>
    </row>
    <row r="72" spans="1:6" ht="15" customHeight="1" x14ac:dyDescent="0.25">
      <c r="A72" s="50" t="s">
        <v>71</v>
      </c>
      <c r="B72" s="51"/>
      <c r="C72" s="51"/>
      <c r="D72" s="51"/>
      <c r="E72" s="51"/>
      <c r="F72" s="52"/>
    </row>
    <row r="73" spans="1:6" ht="25.5" x14ac:dyDescent="0.25">
      <c r="A73" s="10" t="s">
        <v>72</v>
      </c>
      <c r="B73" s="28" t="s">
        <v>73</v>
      </c>
      <c r="C73" s="29"/>
      <c r="D73" s="30"/>
      <c r="E73" s="28" t="s">
        <v>74</v>
      </c>
      <c r="F73" s="30"/>
    </row>
    <row r="74" spans="1:6" ht="47.25" customHeight="1" x14ac:dyDescent="0.25">
      <c r="A74" s="26" t="str">
        <f>A61</f>
        <v>2.1</v>
      </c>
      <c r="B74" s="43" t="s">
        <v>105</v>
      </c>
      <c r="C74" s="43"/>
      <c r="D74" s="43"/>
      <c r="E74" s="44">
        <v>151.72900000000001</v>
      </c>
      <c r="F74" s="45"/>
    </row>
    <row r="75" spans="1:6" x14ac:dyDescent="0.25">
      <c r="A75" s="26" t="str">
        <f>A63</f>
        <v>2.3</v>
      </c>
      <c r="B75" s="44" t="s">
        <v>110</v>
      </c>
      <c r="C75" s="46"/>
      <c r="D75" s="45"/>
      <c r="E75" s="44">
        <v>50.787999999999997</v>
      </c>
      <c r="F75" s="45"/>
    </row>
    <row r="76" spans="1:6" ht="29.25" customHeight="1" x14ac:dyDescent="0.25">
      <c r="A76" s="26" t="str">
        <f>A67</f>
        <v>2.6</v>
      </c>
      <c r="B76" s="44" t="s">
        <v>104</v>
      </c>
      <c r="C76" s="46"/>
      <c r="D76" s="45"/>
      <c r="E76" s="44">
        <v>88</v>
      </c>
      <c r="F76" s="45"/>
    </row>
    <row r="77" spans="1:6" ht="39.75" customHeight="1" x14ac:dyDescent="0.25">
      <c r="A77" s="26" t="str">
        <f>A68</f>
        <v>2.7</v>
      </c>
      <c r="B77" s="44" t="s">
        <v>109</v>
      </c>
      <c r="C77" s="46"/>
      <c r="D77" s="45"/>
      <c r="E77" s="44">
        <v>10</v>
      </c>
      <c r="F77" s="45"/>
    </row>
    <row r="78" spans="1:6" x14ac:dyDescent="0.25">
      <c r="A78" s="18"/>
      <c r="B78" s="18"/>
      <c r="C78" s="18"/>
      <c r="D78" s="18"/>
      <c r="E78" s="18"/>
      <c r="F78" s="18"/>
    </row>
    <row r="79" spans="1:6" x14ac:dyDescent="0.25">
      <c r="A79" s="42" t="s">
        <v>75</v>
      </c>
      <c r="B79" s="42"/>
      <c r="C79" s="42"/>
      <c r="D79" s="42"/>
      <c r="E79" s="42"/>
      <c r="F79" s="42"/>
    </row>
    <row r="80" spans="1:6" x14ac:dyDescent="0.25">
      <c r="A80" s="42" t="s">
        <v>76</v>
      </c>
      <c r="B80" s="42"/>
      <c r="C80" s="42"/>
      <c r="D80" s="42"/>
      <c r="E80" s="42"/>
      <c r="F80" s="42"/>
    </row>
  </sheetData>
  <mergeCells count="87">
    <mergeCell ref="A80:F80"/>
    <mergeCell ref="B77:D77"/>
    <mergeCell ref="E77:F77"/>
    <mergeCell ref="A79:F79"/>
    <mergeCell ref="B74:D74"/>
    <mergeCell ref="E74:F74"/>
    <mergeCell ref="B75:D75"/>
    <mergeCell ref="E75:F75"/>
    <mergeCell ref="B76:D76"/>
    <mergeCell ref="E76:F76"/>
    <mergeCell ref="A58:F58"/>
    <mergeCell ref="A69:F69"/>
    <mergeCell ref="A71:F71"/>
    <mergeCell ref="A72:F72"/>
    <mergeCell ref="B73:D73"/>
    <mergeCell ref="E73:F73"/>
    <mergeCell ref="A52:F52"/>
    <mergeCell ref="C46:D46"/>
    <mergeCell ref="E46:F46"/>
    <mergeCell ref="C47:D47"/>
    <mergeCell ref="E47:F47"/>
    <mergeCell ref="C48:D48"/>
    <mergeCell ref="E48:F48"/>
    <mergeCell ref="C49:D49"/>
    <mergeCell ref="E49:F49"/>
    <mergeCell ref="C50:D50"/>
    <mergeCell ref="E50:F50"/>
    <mergeCell ref="A51:F51"/>
    <mergeCell ref="A43:F43"/>
    <mergeCell ref="B44:F44"/>
    <mergeCell ref="C45:D45"/>
    <mergeCell ref="E45:F45"/>
    <mergeCell ref="B40:C40"/>
    <mergeCell ref="D40:F40"/>
    <mergeCell ref="B42:C42"/>
    <mergeCell ref="D42:F42"/>
    <mergeCell ref="B41:C41"/>
    <mergeCell ref="D41:F41"/>
    <mergeCell ref="B39:C39"/>
    <mergeCell ref="D39:F39"/>
    <mergeCell ref="B29:F29"/>
    <mergeCell ref="A30:F30"/>
    <mergeCell ref="B31:F31"/>
    <mergeCell ref="B32:F32"/>
    <mergeCell ref="B33:F33"/>
    <mergeCell ref="B34:F34"/>
    <mergeCell ref="B35:F35"/>
    <mergeCell ref="B36:F36"/>
    <mergeCell ref="A37:F37"/>
    <mergeCell ref="B38:F38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16:C16"/>
    <mergeCell ref="D16:F16"/>
    <mergeCell ref="B17:C17"/>
    <mergeCell ref="D17:F17"/>
    <mergeCell ref="B18:C18"/>
    <mergeCell ref="D18:F18"/>
    <mergeCell ref="E12:F12"/>
    <mergeCell ref="A13:F13"/>
    <mergeCell ref="A14:F14"/>
    <mergeCell ref="B15:C15"/>
    <mergeCell ref="D15:F15"/>
    <mergeCell ref="C12:D12"/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</mergeCells>
  <hyperlinks>
    <hyperlink ref="B20" r:id="rId1" xr:uid="{59A21876-213D-4FDF-A27C-52758A61C50F}"/>
    <hyperlink ref="D20" r:id="rId2" xr:uid="{53DA942A-3172-40F9-8421-0ED105DAFC5C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3"/>
  <rowBreaks count="2" manualBreakCount="2">
    <brk id="30" max="5" man="1"/>
    <brk id="50" max="5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FF6CC4-438F-4B79-BBAF-42F9CDA1520C}">
  <ds:schemaRefs>
    <ds:schemaRef ds:uri="f999670f-2a3f-4325-aa6f-19973f59f57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d24b7f9-e3ee-43c2-949c-e36816f2a2d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</vt:lpstr>
      <vt:lpstr>'Záv. zpráva dílčí CRP 2022'!Oblast_tisku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2023-01-19T13:54:09Z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