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_cRP\CRP 2022\_Projekty USR\Hybridni kampus\ZZ\"/>
    </mc:Choice>
  </mc:AlternateContent>
  <xr:revisionPtr revIDLastSave="0" documentId="13_ncr:1_{9017EA5F-C0C6-484A-934C-5431439CEF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áv. zpráva kompletní CRP 2022" sheetId="1" r:id="rId1"/>
    <sheet name="Záv. zpráva dílčí CRP 2022" sheetId="2" r:id="rId2"/>
  </sheets>
  <definedNames>
    <definedName name="_xlnm.Print_Area" localSheetId="1">'Záv. zpráva dílčí CRP 2022'!$A$1:$F$82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8" i="2" l="1"/>
  <c r="A77" i="2"/>
  <c r="A76" i="2"/>
  <c r="A75" i="2"/>
  <c r="E69" i="2" l="1"/>
  <c r="F69" i="2" s="1"/>
  <c r="E68" i="2"/>
  <c r="F68" i="2" s="1"/>
  <c r="E67" i="2"/>
  <c r="F67" i="2" s="1"/>
  <c r="E66" i="2"/>
  <c r="F66" i="2" s="1"/>
  <c r="E64" i="2"/>
  <c r="F64" i="2" s="1"/>
  <c r="E63" i="2"/>
  <c r="F63" i="2" s="1"/>
  <c r="E62" i="2"/>
  <c r="F62" i="2" s="1"/>
  <c r="D60" i="2"/>
  <c r="C60" i="2"/>
  <c r="E58" i="2"/>
  <c r="F58" i="2" s="1"/>
  <c r="E57" i="2"/>
  <c r="F57" i="2" s="1"/>
  <c r="E56" i="2"/>
  <c r="F56" i="2" s="1"/>
  <c r="D55" i="2"/>
  <c r="C55" i="2"/>
  <c r="D71" i="2" l="1"/>
  <c r="E71" i="2" s="1"/>
  <c r="F71" i="2" s="1"/>
  <c r="E60" i="2"/>
  <c r="F60" i="2" s="1"/>
  <c r="E55" i="2"/>
  <c r="F55" i="2" s="1"/>
  <c r="E68" i="1"/>
  <c r="F68" i="1" s="1"/>
  <c r="E69" i="1"/>
  <c r="F69" i="1" s="1"/>
  <c r="E70" i="1"/>
  <c r="F70" i="1" s="1"/>
  <c r="E67" i="1"/>
  <c r="F67" i="1" s="1"/>
  <c r="E64" i="1"/>
  <c r="F64" i="1" s="1"/>
  <c r="E65" i="1"/>
  <c r="F65" i="1" s="1"/>
  <c r="E63" i="1"/>
  <c r="F63" i="1" s="1"/>
  <c r="C61" i="1"/>
  <c r="D61" i="1"/>
  <c r="E57" i="1"/>
  <c r="E58" i="1"/>
  <c r="E59" i="1"/>
  <c r="D56" i="1"/>
  <c r="C56" i="1"/>
  <c r="E61" i="1" l="1"/>
  <c r="F61" i="1" s="1"/>
  <c r="E56" i="1"/>
  <c r="D72" i="1" l="1"/>
  <c r="E72" i="1" s="1"/>
  <c r="F72" i="1" s="1"/>
  <c r="F59" i="1" l="1"/>
  <c r="F58" i="1"/>
  <c r="F57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<sst xmlns="http://schemas.openxmlformats.org/spreadsheetml/2006/main" count="199" uniqueCount="114">
  <si>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</si>
  <si>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</si>
  <si>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</si>
  <si>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</si>
  <si>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</si>
  <si>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</si>
  <si>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</si>
  <si>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</si>
  <si>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</si>
  <si>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</si>
  <si>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</si>
  <si>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</si>
  <si>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</si>
  <si>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</si>
  <si>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</si>
  <si>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</si>
  <si>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</si>
  <si>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</si>
  <si>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</si>
  <si>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</si>
  <si>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</si>
  <si>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</si>
  <si>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</si>
  <si>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</si>
  <si>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</si>
  <si>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</si>
  <si>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</si>
  <si>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</si>
  <si>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</si>
  <si>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</si>
  <si>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</si>
  <si>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</si>
  <si>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</si>
  <si>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</si>
  <si>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</si>
  <si>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</si>
  <si>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</si>
  <si>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</si>
  <si>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</si>
  <si>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</si>
  <si>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</si>
  <si>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</si>
  <si>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</si>
  <si>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</si>
  <si>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</si>
  <si>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</si>
  <si>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</si>
  <si>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</si>
  <si>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</si>
  <si>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</si>
  <si>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</si>
  <si>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</si>
  <si>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</si>
  <si>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</si>
  <si>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</si>
  <si>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</si>
  <si>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</si>
  <si>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</si>
  <si>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</si>
  <si>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</si>
  <si>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</si>
  <si>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</si>
  <si>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</si>
  <si>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</si>
  <si>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</si>
  <si>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</si>
  <si>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</si>
  <si>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</si>
  <si>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</si>
  <si>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</si>
  <si>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</si>
  <si>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</si>
  <si>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</si>
  <si>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</si>
  <si>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</si>
  <si>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</si>
  <si>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</si>
  <si>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</si>
  <si>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</si>
  <si>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Přesun prostředků z položky 2.4 Materiální náklady ve výši 1 000 Kč na položku 2.7 Stipendia</t>
  </si>
  <si>
    <t>Přesun prostředků z položky 2.5 Služby a náklady nevýrobní ve výši 5 000 Kč na položku 2.7 Stipendia</t>
  </si>
  <si>
    <t>5.</t>
  </si>
  <si>
    <t>Přesun protředků z položky 2.3 Odvody ve výši 4 049 Kč na položku 2.1 Mzdy</t>
  </si>
  <si>
    <t>Vratka nevyčerpaných prostředků v roce 2023 v celkové výši 2 514 Kč: položkově 644 Kč z položky 2.3 Odvody a 1 870 Kč z položky 2.5 Cestovné</t>
  </si>
  <si>
    <t>Jihočeská univerzita v Českých Budějovicích</t>
  </si>
  <si>
    <t xml:space="preserve">Centralizovaný rozvojový program pro veřejné vysoké školy pro rok 2022 (CRP 2022) </t>
  </si>
  <si>
    <t>a) rozvoj vzdělávací činnosti vysokých škol zajišťované distančními metodami - 
aplikace metod blended learning do studijních programů a celoživotního vzdělávání a podpora vyučujících v jejich využívání</t>
  </si>
  <si>
    <t>Naplňování regionální role vysokých škol prostřednictvím hybridních kampusů</t>
  </si>
  <si>
    <t>Od: 1. 1. 2022</t>
  </si>
  <si>
    <t>Do: 31. 12. 2022</t>
  </si>
  <si>
    <t>prof. PhDr. Bohumil Jiroušek, Dr.</t>
  </si>
  <si>
    <t>Branišovská 1645/31a
České Budějovice, 370 05
www.jcu.cz</t>
  </si>
  <si>
    <t>rektor@jcu.cz</t>
  </si>
  <si>
    <t>prorrozv@jcu.cz</t>
  </si>
  <si>
    <t>Ing. Michal Hojdekr, MBA</t>
  </si>
  <si>
    <r>
      <t xml:space="preserve">Společný workshop zapojených VŠ a z něj vzniklá metodická doporučení na téma sdílení dobré praxe v oblasti zapojení regionálních stakeholderů do tvorby blended learningových/hybridních studijních programů a celoživotního vzdělávání (výstup dílčího cíle 2) - 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</si>
  <si>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Společný workshop zapojených VŠ a z něj vzniklá metodická doporučení na téma sdílení dobré praxe v zapojování regionálních stakeholderů do sledování kvality výuky blended learningových/hybridních studijních programů a celoživotního vzdělávání (výstup dílčího cíle 3) - 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</si>
  <si>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Společný workshop zapojených VŠ a z něj vzniklá metodická doporučení na téma sdílení dobré praxe zaměřené na snižování studijní neúspěšnosti ve studijních programech se silným regionálním zaměřením – orientací na požadavky místních zaměstnavatelů (výstup dílčího cíle 4) - 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</si>
  <si>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Interní workshop pro cílové skupiny zainteresovaných osob na jednotlivých VŠ zaměřené na diskusi a tvorbu jednotlivých výstupů - </t>
    </r>
    <r>
      <rPr>
        <b/>
        <sz val="10"/>
        <color theme="1"/>
        <rFont val="Calibri"/>
        <family val="2"/>
        <charset val="238"/>
        <scheme val="minor"/>
      </rPr>
      <t>Splněno</t>
    </r>
  </si>
  <si>
    <t>Vratka nevyčerpaných prostředků v roce 2022 ve výši 10 000 Kč z položky 2.6 Cestovné</t>
  </si>
  <si>
    <t>Zůstatek prostředků určených na položky 2.6 Cestovné po realizaci plánovaných a schválených aktivit projektu.</t>
  </si>
  <si>
    <t>Zůstatek prostředků určených na položky 2.3 Odovdy  2.6 Cestovné po realizaci plánovaných a schválených aktivit projektu.</t>
  </si>
  <si>
    <r>
      <t xml:space="preserve">Mapování potřeb regionálních stakeholderů v oblasti blended learningových/hybridních studijních programů a programů celoživotního vzdělávání realizovaného distančními metodami za účelem snižování studijní neúspěšnosti a zvyšování kvality studia. Významná pozornost přitom bude věnována profesním studijním programům, které mají vysokou relevanci pro regionální stakeholdery - </t>
    </r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>.</t>
    </r>
  </si>
  <si>
    <r>
      <t xml:space="preserve">Sdílení dobré praxe v oblasti zapojení regionálních stakeholderů do tvorby blended learningových/hybridních studijních programů a rozvoje celoživotního vzdělávání - </t>
    </r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>.</t>
    </r>
  </si>
  <si>
    <r>
      <t xml:space="preserve">Sdílení dobré praxe v zapojování regionálních partnerů do sledování kvality výuky blended learningových/hybridních studijních programů a celoživotního vzdělávání - </t>
    </r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>.</t>
    </r>
  </si>
  <si>
    <r>
      <t xml:space="preserve">Sdílení dobré praxe zaměřené na snižování studijní neúspěšnosti ve studijních programech se silným regionálním zaměřením – orientací na požadavky místních zaměstnavatelů - </t>
    </r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>.</t>
    </r>
  </si>
  <si>
    <t>V průběhu projektu došlo k zapojení vybraných studentů v rámci výstupu 1 a 5.</t>
  </si>
  <si>
    <t>Přesuny mezi položkami osobních nákladů v rámci povolených limitů změn z důvodu věrného obrazu čerpání nastvavených mezd/odměn zaměstnanců zapojených do realizace projektu.</t>
  </si>
  <si>
    <t>Mzdy a odměny zamestnanců podílejících se na plnění výstupů projektu - zpracování analýz, připomínkování dokumentů, koordinace projektu, administrativa.</t>
  </si>
  <si>
    <t>Zákonné odvody z polžky 2.1</t>
  </si>
  <si>
    <t>Náklady spojené s účastí na projektových setkáních (cestovné, ubytování, stravné, apod.) - osobní účast na 3 realizovaných workshopech.</t>
  </si>
  <si>
    <t>Stipendium pro studentku aktivně se podílející na plnění výstupů projektu (analýza, připomínkování, sdílení zkušeností ze zahraničí)</t>
  </si>
  <si>
    <r>
      <t xml:space="preserve">Vytvořit metodická doporučení zaměřená na zajišťování kvality a relevance vzdělávání poskytovaného distančními metodami, které mají klíčovou důležitost pro regiony zapojených vysokých škol a integrovat do tohoto procesu místní stakeholdery - </t>
    </r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>.</t>
    </r>
  </si>
  <si>
    <r>
      <t>Analýza potřeb regionálních stakeholderů v oblasti blended learningových/hybridních studijních programů a programů celoživotního vzdělávání realizovaného distančními metodami. Analýzu zpracuje každá zapojená vysoká škola (výstup dílčího cíle 1) -</t>
    </r>
    <r>
      <rPr>
        <b/>
        <sz val="10"/>
        <color theme="1"/>
        <rFont val="Calibri"/>
        <family val="2"/>
        <charset val="238"/>
        <scheme val="minor"/>
      </rPr>
      <t xml:space="preserve"> Splněno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</si>
</sst>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9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prorrozv@jcu.cz" TargetMode="External"/><Relationship Id="rId1" Type="http://schemas.openxmlformats.org/officeDocument/2006/relationships/hyperlink" Target="mailto:rektor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zoomScaleNormal="100" zoomScaleSheetLayoutView="100" workbookViewId="0">
      <selection activeCell="J67" sqref="J67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/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2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/>
      <c r="C4" s="33"/>
      <c r="D4" s="33"/>
      <c r="E4" s="33"/>
      <c r="F4" s="32"/>
    </row>
    <row r="5" spans="1:6" x14ac:dyDescent="0.25">
      <c r="A5" s="5" t="s">
        <v>4</v>
      </c>
      <c r="B5" s="31"/>
      <c r="C5" s="33"/>
      <c r="D5" s="33"/>
      <c r="E5" s="33"/>
      <c r="F5" s="32"/>
    </row>
    <row r="6" spans="1:6" x14ac:dyDescent="0.25">
      <c r="A6" s="65" t="s">
        <v>5</v>
      </c>
      <c r="B6" s="56"/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14"/>
      <c r="C11" s="37"/>
      <c r="D11" s="38"/>
      <c r="E11" s="37"/>
      <c r="F11" s="38"/>
    </row>
    <row r="12" spans="1:6" x14ac:dyDescent="0.25">
      <c r="A12" s="5" t="s">
        <v>14</v>
      </c>
      <c r="B12" s="14"/>
      <c r="C12" s="37"/>
      <c r="D12" s="38"/>
      <c r="E12" s="37"/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/>
      <c r="C16" s="32"/>
      <c r="D16" s="31"/>
      <c r="E16" s="33"/>
      <c r="F16" s="32"/>
    </row>
    <row r="17" spans="1:9" x14ac:dyDescent="0.25">
      <c r="A17" s="5" t="s">
        <v>0</v>
      </c>
      <c r="B17" s="31"/>
      <c r="C17" s="32"/>
      <c r="D17" s="31"/>
      <c r="E17" s="33"/>
      <c r="F17" s="32"/>
    </row>
    <row r="18" spans="1:9" x14ac:dyDescent="0.25">
      <c r="A18" s="5" t="s">
        <v>19</v>
      </c>
      <c r="B18" s="31"/>
      <c r="C18" s="32"/>
      <c r="D18" s="31"/>
      <c r="E18" s="33"/>
      <c r="F18" s="32"/>
    </row>
    <row r="19" spans="1:9" x14ac:dyDescent="0.25">
      <c r="A19" s="5" t="s">
        <v>20</v>
      </c>
      <c r="B19" s="31"/>
      <c r="C19" s="32"/>
      <c r="D19" s="31"/>
      <c r="E19" s="33"/>
      <c r="F19" s="32"/>
    </row>
    <row r="20" spans="1:9" x14ac:dyDescent="0.25">
      <c r="A20" s="5" t="s">
        <v>21</v>
      </c>
      <c r="B20" s="31"/>
      <c r="C20" s="32"/>
      <c r="D20" s="31"/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31"/>
      <c r="C24" s="33"/>
      <c r="D24" s="33"/>
      <c r="E24" s="33"/>
      <c r="F24" s="32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25">
      <c r="A32" s="9"/>
      <c r="B32" s="31"/>
      <c r="C32" s="33"/>
      <c r="D32" s="33"/>
      <c r="E32" s="33"/>
      <c r="F32" s="32"/>
    </row>
    <row r="33" spans="1:10" x14ac:dyDescent="0.25">
      <c r="A33" s="9"/>
      <c r="B33" s="31"/>
      <c r="C33" s="33"/>
      <c r="D33" s="33"/>
      <c r="E33" s="33"/>
      <c r="F33" s="32"/>
    </row>
    <row r="34" spans="1:10" x14ac:dyDescent="0.25">
      <c r="A34" s="9"/>
      <c r="B34" s="31"/>
      <c r="C34" s="33"/>
      <c r="D34" s="33"/>
      <c r="E34" s="33"/>
      <c r="F34" s="32"/>
    </row>
    <row r="35" spans="1:10" x14ac:dyDescent="0.25">
      <c r="A35" s="9"/>
      <c r="B35" s="31"/>
      <c r="C35" s="33"/>
      <c r="D35" s="33"/>
      <c r="E35" s="33"/>
      <c r="F35" s="32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31"/>
      <c r="C37" s="33"/>
      <c r="D37" s="33"/>
      <c r="E37" s="33"/>
      <c r="F37" s="32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25">
      <c r="A41" s="10" t="s">
        <v>32</v>
      </c>
      <c r="B41" s="31"/>
      <c r="C41" s="32"/>
      <c r="D41" s="31"/>
      <c r="E41" s="33"/>
      <c r="F41" s="32"/>
    </row>
    <row r="42" spans="1:10" x14ac:dyDescent="0.25">
      <c r="A42" s="10" t="s">
        <v>33</v>
      </c>
      <c r="B42" s="31"/>
      <c r="C42" s="32"/>
      <c r="D42" s="31"/>
      <c r="E42" s="33"/>
      <c r="F42" s="32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5.5" x14ac:dyDescent="0.2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5.5" x14ac:dyDescent="0.2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2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2" x14ac:dyDescent="0.25">
      <c r="A64" s="11" t="s">
        <v>57</v>
      </c>
      <c r="B64" s="4" t="s">
        <v>58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3.75" x14ac:dyDescent="0.25">
      <c r="A65" s="11" t="s">
        <v>59</v>
      </c>
      <c r="B65" s="4" t="s">
        <v>60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25">
      <c r="A68" s="11" t="s">
        <v>64</v>
      </c>
      <c r="B68" s="4" t="s">
        <v>65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25">
      <c r="A69" s="11" t="s">
        <v>66</v>
      </c>
      <c r="B69" s="4" t="s">
        <v>67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25">
      <c r="A70" s="11" t="s">
        <v>68</v>
      </c>
      <c r="B70" s="4" t="s">
        <v>69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25">
      <c r="A76" s="26"/>
      <c r="B76" s="43"/>
      <c r="C76" s="43"/>
      <c r="D76" s="43"/>
      <c r="E76" s="44"/>
      <c r="F76" s="45"/>
    </row>
    <row r="77" spans="1:6" x14ac:dyDescent="0.25">
      <c r="A77" s="26"/>
      <c r="B77" s="44"/>
      <c r="C77" s="46"/>
      <c r="D77" s="45"/>
      <c r="E77" s="44"/>
      <c r="F77" s="45"/>
    </row>
    <row r="78" spans="1:6" x14ac:dyDescent="0.25">
      <c r="A78" s="26"/>
      <c r="B78" s="44"/>
      <c r="C78" s="46"/>
      <c r="D78" s="45"/>
      <c r="E78" s="44"/>
      <c r="F78" s="45"/>
    </row>
    <row r="79" spans="1:6" x14ac:dyDescent="0.25">
      <c r="A79" s="26"/>
      <c r="B79" s="44"/>
      <c r="C79" s="46"/>
      <c r="D79" s="45"/>
      <c r="E79" s="44"/>
      <c r="F79" s="45"/>
    </row>
    <row r="80" spans="1:6" x14ac:dyDescent="0.25">
      <c r="A80" s="26"/>
      <c r="B80" s="43"/>
      <c r="C80" s="43"/>
      <c r="D80" s="43"/>
      <c r="E80" s="44"/>
      <c r="F80" s="45"/>
    </row>
    <row r="81" spans="1:6" x14ac:dyDescent="0.25">
      <c r="A81" s="26"/>
      <c r="B81" s="43"/>
      <c r="C81" s="43"/>
      <c r="D81" s="43"/>
      <c r="E81" s="44"/>
      <c r="F81" s="45"/>
    </row>
    <row r="82" spans="1:6" x14ac:dyDescent="0.25">
      <c r="A82" s="26"/>
      <c r="B82" s="43"/>
      <c r="C82" s="43"/>
      <c r="D82" s="43"/>
      <c r="E82" s="44"/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tabSelected="1" view="pageBreakPreview" zoomScaleNormal="100" zoomScaleSheetLayoutView="100" workbookViewId="0">
      <selection activeCell="B31" sqref="B31:F31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 t="s">
        <v>84</v>
      </c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77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 t="s">
        <v>85</v>
      </c>
      <c r="C4" s="33"/>
      <c r="D4" s="33"/>
      <c r="E4" s="33"/>
      <c r="F4" s="32"/>
    </row>
    <row r="5" spans="1:6" ht="38.25" customHeight="1" x14ac:dyDescent="0.25">
      <c r="A5" s="5" t="s">
        <v>4</v>
      </c>
      <c r="B5" s="31" t="s">
        <v>86</v>
      </c>
      <c r="C5" s="33"/>
      <c r="D5" s="33"/>
      <c r="E5" s="33"/>
      <c r="F5" s="32"/>
    </row>
    <row r="6" spans="1:6" x14ac:dyDescent="0.25">
      <c r="A6" s="65" t="s">
        <v>5</v>
      </c>
      <c r="B6" s="56" t="s">
        <v>87</v>
      </c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88</v>
      </c>
      <c r="C9" s="49"/>
      <c r="D9" s="47" t="s">
        <v>89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27">
        <v>428</v>
      </c>
      <c r="C11" s="37">
        <v>428</v>
      </c>
      <c r="D11" s="38"/>
      <c r="E11" s="37">
        <v>0</v>
      </c>
      <c r="F11" s="38"/>
    </row>
    <row r="12" spans="1:6" x14ac:dyDescent="0.25">
      <c r="A12" s="5" t="s">
        <v>14</v>
      </c>
      <c r="B12" s="27">
        <v>415</v>
      </c>
      <c r="C12" s="37">
        <v>415</v>
      </c>
      <c r="D12" s="38"/>
      <c r="E12" s="37">
        <v>0</v>
      </c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 t="s">
        <v>90</v>
      </c>
      <c r="C16" s="32"/>
      <c r="D16" s="31" t="s">
        <v>94</v>
      </c>
      <c r="E16" s="33"/>
      <c r="F16" s="32"/>
    </row>
    <row r="17" spans="1:9" x14ac:dyDescent="0.25">
      <c r="A17" s="5" t="s">
        <v>0</v>
      </c>
      <c r="B17" s="31" t="s">
        <v>84</v>
      </c>
      <c r="C17" s="32"/>
      <c r="D17" s="31" t="s">
        <v>84</v>
      </c>
      <c r="E17" s="33"/>
      <c r="F17" s="32"/>
    </row>
    <row r="18" spans="1:9" ht="44.25" customHeight="1" x14ac:dyDescent="0.25">
      <c r="A18" s="5" t="s">
        <v>19</v>
      </c>
      <c r="B18" s="31" t="s">
        <v>91</v>
      </c>
      <c r="C18" s="32"/>
      <c r="D18" s="31" t="s">
        <v>91</v>
      </c>
      <c r="E18" s="33"/>
      <c r="F18" s="32"/>
    </row>
    <row r="19" spans="1:9" x14ac:dyDescent="0.25">
      <c r="A19" s="5" t="s">
        <v>20</v>
      </c>
      <c r="B19" s="44">
        <v>389032001</v>
      </c>
      <c r="C19" s="32"/>
      <c r="D19" s="44">
        <v>725391382</v>
      </c>
      <c r="E19" s="33"/>
      <c r="F19" s="32"/>
    </row>
    <row r="20" spans="1:9" x14ac:dyDescent="0.25">
      <c r="A20" s="5" t="s">
        <v>21</v>
      </c>
      <c r="B20" s="68" t="s">
        <v>92</v>
      </c>
      <c r="C20" s="32"/>
      <c r="D20" s="68" t="s">
        <v>93</v>
      </c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ht="58.5" customHeight="1" x14ac:dyDescent="0.25">
      <c r="A24" s="9">
        <v>1</v>
      </c>
      <c r="B24" s="69" t="s">
        <v>102</v>
      </c>
      <c r="C24" s="70"/>
      <c r="D24" s="70"/>
      <c r="E24" s="70"/>
      <c r="F24" s="71"/>
    </row>
    <row r="25" spans="1:9" ht="30.75" customHeight="1" x14ac:dyDescent="0.25">
      <c r="A25" s="9">
        <v>2</v>
      </c>
      <c r="B25" s="69" t="s">
        <v>103</v>
      </c>
      <c r="C25" s="70"/>
      <c r="D25" s="70"/>
      <c r="E25" s="70"/>
      <c r="F25" s="71"/>
    </row>
    <row r="26" spans="1:9" ht="25.5" customHeight="1" x14ac:dyDescent="0.25">
      <c r="A26" s="9">
        <v>3</v>
      </c>
      <c r="B26" s="69" t="s">
        <v>104</v>
      </c>
      <c r="C26" s="70"/>
      <c r="D26" s="70"/>
      <c r="E26" s="70"/>
      <c r="F26" s="71"/>
    </row>
    <row r="27" spans="1:9" ht="25.5" customHeight="1" x14ac:dyDescent="0.25">
      <c r="A27" s="9">
        <v>4</v>
      </c>
      <c r="B27" s="69" t="s">
        <v>105</v>
      </c>
      <c r="C27" s="70"/>
      <c r="D27" s="70"/>
      <c r="E27" s="70"/>
      <c r="F27" s="71"/>
    </row>
    <row r="28" spans="1:9" ht="41.25" customHeight="1" x14ac:dyDescent="0.25">
      <c r="A28" s="9">
        <v>5</v>
      </c>
      <c r="B28" s="69" t="s">
        <v>112</v>
      </c>
      <c r="C28" s="70"/>
      <c r="D28" s="70"/>
      <c r="E28" s="70"/>
      <c r="F28" s="71"/>
    </row>
    <row r="29" spans="1:9" x14ac:dyDescent="0.25">
      <c r="A29" s="34"/>
      <c r="B29" s="35"/>
      <c r="C29" s="35"/>
      <c r="D29" s="35"/>
      <c r="E29" s="35"/>
      <c r="F29" s="36"/>
    </row>
    <row r="30" spans="1:9" ht="25.5" x14ac:dyDescent="0.25">
      <c r="A30" s="5" t="s">
        <v>25</v>
      </c>
      <c r="B30" s="47" t="s">
        <v>26</v>
      </c>
      <c r="C30" s="48"/>
      <c r="D30" s="48"/>
      <c r="E30" s="48"/>
      <c r="F30" s="49"/>
      <c r="I30" s="1"/>
    </row>
    <row r="31" spans="1:9" ht="38.25" customHeight="1" x14ac:dyDescent="0.25">
      <c r="A31" s="9">
        <v>1</v>
      </c>
      <c r="B31" s="69" t="s">
        <v>113</v>
      </c>
      <c r="C31" s="70"/>
      <c r="D31" s="70"/>
      <c r="E31" s="70"/>
      <c r="F31" s="71"/>
    </row>
    <row r="32" spans="1:9" ht="38.25" customHeight="1" x14ac:dyDescent="0.25">
      <c r="A32" s="9">
        <v>2</v>
      </c>
      <c r="B32" s="69" t="s">
        <v>95</v>
      </c>
      <c r="C32" s="70"/>
      <c r="D32" s="70"/>
      <c r="E32" s="70"/>
      <c r="F32" s="71"/>
    </row>
    <row r="33" spans="1:10" ht="42.75" customHeight="1" x14ac:dyDescent="0.25">
      <c r="A33" s="9">
        <v>3</v>
      </c>
      <c r="B33" s="69" t="s">
        <v>96</v>
      </c>
      <c r="C33" s="70"/>
      <c r="D33" s="70"/>
      <c r="E33" s="70"/>
      <c r="F33" s="71"/>
    </row>
    <row r="34" spans="1:10" ht="42" customHeight="1" x14ac:dyDescent="0.25">
      <c r="A34" s="9">
        <v>4</v>
      </c>
      <c r="B34" s="69" t="s">
        <v>97</v>
      </c>
      <c r="C34" s="70"/>
      <c r="D34" s="70"/>
      <c r="E34" s="70"/>
      <c r="F34" s="71"/>
    </row>
    <row r="35" spans="1:10" ht="25.5" customHeight="1" x14ac:dyDescent="0.25">
      <c r="A35" s="9">
        <v>5</v>
      </c>
      <c r="B35" s="69" t="s">
        <v>98</v>
      </c>
      <c r="C35" s="70"/>
      <c r="D35" s="70"/>
      <c r="E35" s="70"/>
      <c r="F35" s="71"/>
    </row>
    <row r="36" spans="1:10" x14ac:dyDescent="0.25">
      <c r="A36" s="34"/>
      <c r="B36" s="35"/>
      <c r="C36" s="35"/>
      <c r="D36" s="35"/>
      <c r="E36" s="35"/>
      <c r="F36" s="36"/>
    </row>
    <row r="37" spans="1:10" ht="33.75" customHeight="1" x14ac:dyDescent="0.25">
      <c r="A37" s="5" t="s">
        <v>27</v>
      </c>
      <c r="B37" s="28" t="s">
        <v>28</v>
      </c>
      <c r="C37" s="29"/>
      <c r="D37" s="29"/>
      <c r="E37" s="29"/>
      <c r="F37" s="30"/>
    </row>
    <row r="38" spans="1:10" ht="45" customHeight="1" x14ac:dyDescent="0.25">
      <c r="A38" s="5" t="s">
        <v>29</v>
      </c>
      <c r="B38" s="28" t="s">
        <v>30</v>
      </c>
      <c r="C38" s="30"/>
      <c r="D38" s="28" t="s">
        <v>31</v>
      </c>
      <c r="E38" s="29"/>
      <c r="F38" s="30"/>
      <c r="J38" s="8"/>
    </row>
    <row r="39" spans="1:10" ht="24" customHeight="1" x14ac:dyDescent="0.25">
      <c r="A39" s="10" t="s">
        <v>32</v>
      </c>
      <c r="B39" s="31" t="s">
        <v>79</v>
      </c>
      <c r="C39" s="32"/>
      <c r="D39" s="31" t="s">
        <v>106</v>
      </c>
      <c r="E39" s="33"/>
      <c r="F39" s="32"/>
    </row>
    <row r="40" spans="1:10" ht="26.45" customHeight="1" x14ac:dyDescent="0.25">
      <c r="A40" s="10" t="s">
        <v>33</v>
      </c>
      <c r="B40" s="31" t="s">
        <v>80</v>
      </c>
      <c r="C40" s="32"/>
      <c r="D40" s="31" t="s">
        <v>106</v>
      </c>
      <c r="E40" s="33"/>
      <c r="F40" s="32"/>
    </row>
    <row r="41" spans="1:10" ht="56.25" customHeight="1" x14ac:dyDescent="0.25">
      <c r="A41" s="10" t="s">
        <v>34</v>
      </c>
      <c r="B41" s="31" t="s">
        <v>82</v>
      </c>
      <c r="C41" s="32"/>
      <c r="D41" s="31" t="s">
        <v>107</v>
      </c>
      <c r="E41" s="33"/>
      <c r="F41" s="32"/>
    </row>
    <row r="42" spans="1:10" ht="26.45" customHeight="1" x14ac:dyDescent="0.25">
      <c r="A42" s="10" t="s">
        <v>35</v>
      </c>
      <c r="B42" s="31" t="s">
        <v>99</v>
      </c>
      <c r="C42" s="32"/>
      <c r="D42" s="31" t="s">
        <v>100</v>
      </c>
      <c r="E42" s="33"/>
      <c r="F42" s="32"/>
    </row>
    <row r="43" spans="1:10" ht="43.5" customHeight="1" x14ac:dyDescent="0.25">
      <c r="A43" s="10" t="s">
        <v>81</v>
      </c>
      <c r="B43" s="31" t="s">
        <v>83</v>
      </c>
      <c r="C43" s="32"/>
      <c r="D43" s="31" t="s">
        <v>101</v>
      </c>
      <c r="E43" s="33"/>
      <c r="F43" s="32"/>
    </row>
    <row r="44" spans="1:10" x14ac:dyDescent="0.25">
      <c r="A44" s="34"/>
      <c r="B44" s="35"/>
      <c r="C44" s="35"/>
      <c r="D44" s="35"/>
      <c r="E44" s="35"/>
      <c r="F44" s="36"/>
    </row>
    <row r="45" spans="1:10" ht="46.5" customHeight="1" x14ac:dyDescent="0.25">
      <c r="A45" s="5" t="s">
        <v>36</v>
      </c>
      <c r="B45" s="28" t="s">
        <v>37</v>
      </c>
      <c r="C45" s="29"/>
      <c r="D45" s="29"/>
      <c r="E45" s="29"/>
      <c r="F45" s="30"/>
    </row>
    <row r="46" spans="1:10" ht="33.75" customHeight="1" x14ac:dyDescent="0.25">
      <c r="A46" s="2"/>
      <c r="B46" s="10" t="s">
        <v>38</v>
      </c>
      <c r="C46" s="28" t="s">
        <v>39</v>
      </c>
      <c r="D46" s="30"/>
      <c r="E46" s="28" t="s">
        <v>40</v>
      </c>
      <c r="F46" s="30"/>
    </row>
    <row r="47" spans="1:10" x14ac:dyDescent="0.25">
      <c r="A47" s="4"/>
      <c r="B47" s="9"/>
      <c r="C47" s="31"/>
      <c r="D47" s="32"/>
      <c r="E47" s="31"/>
      <c r="F47" s="32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34"/>
      <c r="B52" s="35"/>
      <c r="C52" s="35"/>
      <c r="D52" s="35"/>
      <c r="E52" s="35"/>
      <c r="F52" s="36"/>
    </row>
    <row r="53" spans="1:6" ht="15" customHeight="1" x14ac:dyDescent="0.25">
      <c r="A53" s="50" t="s">
        <v>41</v>
      </c>
      <c r="B53" s="51"/>
      <c r="C53" s="51"/>
      <c r="D53" s="51"/>
      <c r="E53" s="51"/>
      <c r="F53" s="52"/>
    </row>
    <row r="54" spans="1:6" ht="38.25" x14ac:dyDescent="0.25">
      <c r="A54" s="3"/>
      <c r="B54" s="3"/>
      <c r="C54" s="10" t="s">
        <v>42</v>
      </c>
      <c r="D54" s="10" t="s">
        <v>43</v>
      </c>
      <c r="E54" s="19" t="s">
        <v>44</v>
      </c>
      <c r="F54" s="17" t="s">
        <v>45</v>
      </c>
    </row>
    <row r="55" spans="1:6" ht="31.5" x14ac:dyDescent="0.25">
      <c r="A55" s="13" t="s">
        <v>32</v>
      </c>
      <c r="B55" s="6" t="s">
        <v>46</v>
      </c>
      <c r="C55" s="16">
        <f>SUM(C56:C58)</f>
        <v>0</v>
      </c>
      <c r="D55" s="16">
        <f>SUM(D56:D58)</f>
        <v>0</v>
      </c>
      <c r="E55" s="16">
        <f>D55-C55</f>
        <v>0</v>
      </c>
      <c r="F55" s="20">
        <f>E55/C$71</f>
        <v>0</v>
      </c>
    </row>
    <row r="56" spans="1:6" ht="25.5" x14ac:dyDescent="0.25">
      <c r="A56" s="11" t="s">
        <v>47</v>
      </c>
      <c r="B56" s="4" t="s">
        <v>48</v>
      </c>
      <c r="C56" s="15">
        <v>0</v>
      </c>
      <c r="D56" s="15">
        <v>0</v>
      </c>
      <c r="E56" s="16">
        <f t="shared" ref="E56:E58" si="0">D56-C56</f>
        <v>0</v>
      </c>
      <c r="F56" s="20">
        <f>E56/C$71</f>
        <v>0</v>
      </c>
    </row>
    <row r="57" spans="1:6" ht="25.5" x14ac:dyDescent="0.25">
      <c r="A57" s="11" t="s">
        <v>49</v>
      </c>
      <c r="B57" s="4" t="s">
        <v>50</v>
      </c>
      <c r="C57" s="15">
        <v>0</v>
      </c>
      <c r="D57" s="15">
        <v>0</v>
      </c>
      <c r="E57" s="16">
        <f t="shared" si="0"/>
        <v>0</v>
      </c>
      <c r="F57" s="20">
        <f>E57/C$71</f>
        <v>0</v>
      </c>
    </row>
    <row r="58" spans="1:6" x14ac:dyDescent="0.25">
      <c r="A58" s="11" t="s">
        <v>51</v>
      </c>
      <c r="B58" s="4" t="s">
        <v>52</v>
      </c>
      <c r="C58" s="15">
        <v>0</v>
      </c>
      <c r="D58" s="15">
        <v>0</v>
      </c>
      <c r="E58" s="16">
        <f t="shared" si="0"/>
        <v>0</v>
      </c>
      <c r="F58" s="20">
        <f>E58/C$71</f>
        <v>0</v>
      </c>
    </row>
    <row r="59" spans="1:6" x14ac:dyDescent="0.25">
      <c r="A59" s="34"/>
      <c r="B59" s="35"/>
      <c r="C59" s="35"/>
      <c r="D59" s="35"/>
      <c r="E59" s="35"/>
      <c r="F59" s="36"/>
    </row>
    <row r="60" spans="1:6" ht="31.5" x14ac:dyDescent="0.25">
      <c r="A60" s="13" t="s">
        <v>33</v>
      </c>
      <c r="B60" s="6" t="s">
        <v>53</v>
      </c>
      <c r="C60" s="16">
        <f>SUM(C62:C69)</f>
        <v>428</v>
      </c>
      <c r="D60" s="16">
        <f>SUM(D62:D69)</f>
        <v>415.48599999999999</v>
      </c>
      <c r="E60" s="16">
        <f>D60-C60</f>
        <v>-12.51400000000001</v>
      </c>
      <c r="F60" s="20">
        <f>E60/C$71</f>
        <v>-2.9238317757009368E-2</v>
      </c>
    </row>
    <row r="61" spans="1:6" ht="15.75" x14ac:dyDescent="0.25">
      <c r="A61" s="12"/>
      <c r="B61" s="21" t="s">
        <v>54</v>
      </c>
      <c r="C61" s="22"/>
      <c r="D61" s="22"/>
      <c r="E61" s="22"/>
      <c r="F61" s="23"/>
    </row>
    <row r="62" spans="1:6" x14ac:dyDescent="0.25">
      <c r="A62" s="11" t="s">
        <v>55</v>
      </c>
      <c r="B62" s="4" t="s">
        <v>56</v>
      </c>
      <c r="C62" s="15">
        <v>294</v>
      </c>
      <c r="D62" s="24">
        <v>298.04899999999998</v>
      </c>
      <c r="E62" s="16">
        <f>SUM(D62-C62)</f>
        <v>4.0489999999999782</v>
      </c>
      <c r="F62" s="20">
        <f>E62/C$71</f>
        <v>9.460280373831724E-3</v>
      </c>
    </row>
    <row r="63" spans="1:6" ht="102" x14ac:dyDescent="0.25">
      <c r="A63" s="11" t="s">
        <v>57</v>
      </c>
      <c r="B63" s="4" t="s">
        <v>78</v>
      </c>
      <c r="C63" s="15">
        <v>0</v>
      </c>
      <c r="D63" s="15">
        <v>0</v>
      </c>
      <c r="E63" s="16">
        <f t="shared" ref="E63:E64" si="1">SUM(D63-C63)</f>
        <v>0</v>
      </c>
      <c r="F63" s="20">
        <f>E63/C$71</f>
        <v>0</v>
      </c>
    </row>
    <row r="64" spans="1:6" ht="63.75" x14ac:dyDescent="0.25">
      <c r="A64" s="11" t="s">
        <v>59</v>
      </c>
      <c r="B64" s="4" t="s">
        <v>60</v>
      </c>
      <c r="C64" s="15">
        <v>101</v>
      </c>
      <c r="D64" s="15">
        <v>96.307000000000002</v>
      </c>
      <c r="E64" s="16">
        <f t="shared" si="1"/>
        <v>-4.6929999999999978</v>
      </c>
      <c r="F64" s="20">
        <f>E64/C$71</f>
        <v>-1.0964953271028033E-2</v>
      </c>
    </row>
    <row r="65" spans="1:6" ht="15.75" x14ac:dyDescent="0.25">
      <c r="A65" s="2"/>
      <c r="B65" s="21" t="s">
        <v>61</v>
      </c>
      <c r="C65" s="22"/>
      <c r="D65" s="22"/>
      <c r="E65" s="22"/>
      <c r="F65" s="23"/>
    </row>
    <row r="66" spans="1:6" ht="25.5" x14ac:dyDescent="0.25">
      <c r="A66" s="11" t="s">
        <v>62</v>
      </c>
      <c r="B66" s="4" t="s">
        <v>63</v>
      </c>
      <c r="C66" s="15">
        <v>1</v>
      </c>
      <c r="D66" s="15">
        <v>0</v>
      </c>
      <c r="E66" s="16">
        <f>SUM(D66-C66)</f>
        <v>-1</v>
      </c>
      <c r="F66" s="20">
        <f>E66/C$71</f>
        <v>-2.3364485981308409E-3</v>
      </c>
    </row>
    <row r="67" spans="1:6" x14ac:dyDescent="0.25">
      <c r="A67" s="11" t="s">
        <v>64</v>
      </c>
      <c r="B67" s="4" t="s">
        <v>65</v>
      </c>
      <c r="C67" s="15">
        <v>5</v>
      </c>
      <c r="D67" s="15">
        <v>0</v>
      </c>
      <c r="E67" s="16">
        <f t="shared" ref="E67:E69" si="2">SUM(D67-C67)</f>
        <v>-5</v>
      </c>
      <c r="F67" s="20">
        <f t="shared" ref="F67:F69" si="3">E67/C$71</f>
        <v>-1.1682242990654205E-2</v>
      </c>
    </row>
    <row r="68" spans="1:6" x14ac:dyDescent="0.25">
      <c r="A68" s="11" t="s">
        <v>66</v>
      </c>
      <c r="B68" s="4" t="s">
        <v>67</v>
      </c>
      <c r="C68" s="15">
        <v>27</v>
      </c>
      <c r="D68" s="15">
        <v>15.13</v>
      </c>
      <c r="E68" s="16">
        <f t="shared" si="2"/>
        <v>-11.87</v>
      </c>
      <c r="F68" s="20">
        <f t="shared" si="3"/>
        <v>-2.7733644859813084E-2</v>
      </c>
    </row>
    <row r="69" spans="1:6" x14ac:dyDescent="0.25">
      <c r="A69" s="11" t="s">
        <v>68</v>
      </c>
      <c r="B69" s="4" t="s">
        <v>69</v>
      </c>
      <c r="C69" s="15">
        <v>0</v>
      </c>
      <c r="D69" s="15">
        <v>6</v>
      </c>
      <c r="E69" s="16">
        <f t="shared" si="2"/>
        <v>6</v>
      </c>
      <c r="F69" s="20">
        <f t="shared" si="3"/>
        <v>1.4018691588785047E-2</v>
      </c>
    </row>
    <row r="70" spans="1:6" x14ac:dyDescent="0.25">
      <c r="A70" s="34"/>
      <c r="B70" s="35"/>
      <c r="C70" s="35"/>
      <c r="D70" s="35"/>
      <c r="E70" s="35"/>
      <c r="F70" s="36"/>
    </row>
    <row r="71" spans="1:6" ht="31.5" x14ac:dyDescent="0.25">
      <c r="A71" s="13" t="s">
        <v>34</v>
      </c>
      <c r="B71" s="6" t="s">
        <v>70</v>
      </c>
      <c r="C71" s="15">
        <v>428</v>
      </c>
      <c r="D71" s="16">
        <f>SUM(D60,D55,)</f>
        <v>415.48599999999999</v>
      </c>
      <c r="E71" s="16">
        <f>D71-C71</f>
        <v>-12.51400000000001</v>
      </c>
      <c r="F71" s="20">
        <f>E71/C$71</f>
        <v>-2.9238317757009368E-2</v>
      </c>
    </row>
    <row r="72" spans="1:6" x14ac:dyDescent="0.25">
      <c r="A72" s="34"/>
      <c r="B72" s="35"/>
      <c r="C72" s="35"/>
      <c r="D72" s="35"/>
      <c r="E72" s="35"/>
      <c r="F72" s="36"/>
    </row>
    <row r="73" spans="1:6" ht="15" customHeight="1" x14ac:dyDescent="0.25">
      <c r="A73" s="50" t="s">
        <v>71</v>
      </c>
      <c r="B73" s="51"/>
      <c r="C73" s="51"/>
      <c r="D73" s="51"/>
      <c r="E73" s="51"/>
      <c r="F73" s="52"/>
    </row>
    <row r="74" spans="1:6" ht="25.5" x14ac:dyDescent="0.25">
      <c r="A74" s="10" t="s">
        <v>72</v>
      </c>
      <c r="B74" s="28" t="s">
        <v>73</v>
      </c>
      <c r="C74" s="29"/>
      <c r="D74" s="30"/>
      <c r="E74" s="28" t="s">
        <v>74</v>
      </c>
      <c r="F74" s="30"/>
    </row>
    <row r="75" spans="1:6" ht="43.5" customHeight="1" x14ac:dyDescent="0.25">
      <c r="A75" s="26" t="str">
        <f>A62</f>
        <v>2.1</v>
      </c>
      <c r="B75" s="72" t="s">
        <v>108</v>
      </c>
      <c r="C75" s="72"/>
      <c r="D75" s="72"/>
      <c r="E75" s="44">
        <v>298.04899999999998</v>
      </c>
      <c r="F75" s="45"/>
    </row>
    <row r="76" spans="1:6" x14ac:dyDescent="0.25">
      <c r="A76" s="26" t="str">
        <f>A64</f>
        <v>2.3</v>
      </c>
      <c r="B76" s="73" t="s">
        <v>109</v>
      </c>
      <c r="C76" s="74"/>
      <c r="D76" s="75"/>
      <c r="E76" s="44">
        <v>96.307000000000002</v>
      </c>
      <c r="F76" s="45"/>
    </row>
    <row r="77" spans="1:6" ht="31.5" customHeight="1" x14ac:dyDescent="0.25">
      <c r="A77" s="26" t="str">
        <f>A68</f>
        <v>2.6</v>
      </c>
      <c r="B77" s="73" t="s">
        <v>110</v>
      </c>
      <c r="C77" s="74"/>
      <c r="D77" s="75"/>
      <c r="E77" s="44">
        <v>15.13</v>
      </c>
      <c r="F77" s="45"/>
    </row>
    <row r="78" spans="1:6" ht="27" customHeight="1" x14ac:dyDescent="0.25">
      <c r="A78" s="26" t="str">
        <f>A69</f>
        <v>2.7</v>
      </c>
      <c r="B78" s="73" t="s">
        <v>111</v>
      </c>
      <c r="C78" s="74"/>
      <c r="D78" s="75"/>
      <c r="E78" s="44">
        <v>6</v>
      </c>
      <c r="F78" s="45"/>
    </row>
    <row r="79" spans="1:6" x14ac:dyDescent="0.25">
      <c r="A79" s="18"/>
      <c r="B79" s="18"/>
      <c r="C79" s="18"/>
      <c r="D79" s="18"/>
      <c r="E79" s="18"/>
      <c r="F79" s="18"/>
    </row>
    <row r="80" spans="1:6" x14ac:dyDescent="0.25">
      <c r="A80" s="42" t="s">
        <v>75</v>
      </c>
      <c r="B80" s="42"/>
      <c r="C80" s="42"/>
      <c r="D80" s="42"/>
      <c r="E80" s="42"/>
      <c r="F80" s="42"/>
    </row>
    <row r="81" spans="1:6" x14ac:dyDescent="0.25">
      <c r="A81" s="42" t="s">
        <v>76</v>
      </c>
      <c r="B81" s="42"/>
      <c r="C81" s="42"/>
      <c r="D81" s="42"/>
      <c r="E81" s="42"/>
      <c r="F81" s="42"/>
    </row>
  </sheetData>
  <mergeCells count="90">
    <mergeCell ref="A81:F81"/>
    <mergeCell ref="B78:D78"/>
    <mergeCell ref="E78:F78"/>
    <mergeCell ref="A80:F80"/>
    <mergeCell ref="B27:F27"/>
    <mergeCell ref="B75:D75"/>
    <mergeCell ref="E75:F75"/>
    <mergeCell ref="B76:D76"/>
    <mergeCell ref="E76:F76"/>
    <mergeCell ref="B77:D77"/>
    <mergeCell ref="E77:F77"/>
    <mergeCell ref="A59:F59"/>
    <mergeCell ref="A70:F70"/>
    <mergeCell ref="A72:F72"/>
    <mergeCell ref="A73:F73"/>
    <mergeCell ref="B74:D74"/>
    <mergeCell ref="E74:F74"/>
    <mergeCell ref="A53:F53"/>
    <mergeCell ref="C47:D47"/>
    <mergeCell ref="E47:F47"/>
    <mergeCell ref="C48:D48"/>
    <mergeCell ref="E48:F48"/>
    <mergeCell ref="C49:D49"/>
    <mergeCell ref="E49:F49"/>
    <mergeCell ref="C50:D50"/>
    <mergeCell ref="E50:F50"/>
    <mergeCell ref="C51:D51"/>
    <mergeCell ref="E51:F51"/>
    <mergeCell ref="A52:F52"/>
    <mergeCell ref="B43:C43"/>
    <mergeCell ref="D43:F43"/>
    <mergeCell ref="A44:F44"/>
    <mergeCell ref="B45:F45"/>
    <mergeCell ref="C46:D46"/>
    <mergeCell ref="E46:F46"/>
    <mergeCell ref="B39:C39"/>
    <mergeCell ref="D39:F39"/>
    <mergeCell ref="B40:C40"/>
    <mergeCell ref="D40:F40"/>
    <mergeCell ref="B42:C42"/>
    <mergeCell ref="D42:F42"/>
    <mergeCell ref="B41:C41"/>
    <mergeCell ref="D41:F41"/>
    <mergeCell ref="B28:F28"/>
    <mergeCell ref="B38:C38"/>
    <mergeCell ref="D38:F38"/>
    <mergeCell ref="A29:F29"/>
    <mergeCell ref="B30:F30"/>
    <mergeCell ref="B31:F31"/>
    <mergeCell ref="B32:F32"/>
    <mergeCell ref="B33:F33"/>
    <mergeCell ref="B34:F34"/>
    <mergeCell ref="B35:F35"/>
    <mergeCell ref="A36:F36"/>
    <mergeCell ref="B37:F37"/>
    <mergeCell ref="A22:F22"/>
    <mergeCell ref="B23:F23"/>
    <mergeCell ref="B24:F24"/>
    <mergeCell ref="B25:F25"/>
    <mergeCell ref="B26:F26"/>
    <mergeCell ref="B19:C19"/>
    <mergeCell ref="D19:F19"/>
    <mergeCell ref="B20:C20"/>
    <mergeCell ref="D20:F20"/>
    <mergeCell ref="A21:F21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9FA8494C-CE90-447E-A52E-345184357475}"/>
    <hyperlink ref="D20" r:id="rId2" xr:uid="{199FABB1-B93C-48E6-B9A4-3B63ED34B1B4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57" orientation="portrait" r:id="rId3"/>
  <rowBreaks count="1" manualBreakCount="1">
    <brk id="52" max="4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f999670f-2a3f-4325-aa6f-19973f59f57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d24b7f9-e3ee-43c2-949c-e36816f2a2d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</vt:lpstr>
      <vt:lpstr>'Záv. zpráva dílčí CRP 2022'!Oblast_tisku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2023-01-18T13:17:43Z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