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limpera\OneDrive - Jihočeská univerzita v Českých Budějovicích\Podklady - prof. Jiroušek\CRP 2021 Akademicka integrita\Zaverecna_zprava\"/>
    </mc:Choice>
  </mc:AlternateContent>
  <bookViews>
    <workbookView xWindow="0" yWindow="0" windowWidth="28800" windowHeight="12330" firstSheet="11"/>
  </bookViews>
  <sheets>
    <sheet name="Záv. zpráva kompletní CRP 2021" sheetId="1" r:id="rId1"/>
    <sheet name="AMU" sheetId="18" r:id="rId2"/>
    <sheet name="ČZU" sheetId="11" r:id="rId3"/>
    <sheet name="JAMU" sheetId="17" r:id="rId4"/>
    <sheet name="JU" sheetId="14" r:id="rId5"/>
    <sheet name="MU" sheetId="2" r:id="rId6"/>
    <sheet name="MENDELU" sheetId="8" r:id="rId7"/>
    <sheet name="OU" sheetId="19" r:id="rId8"/>
    <sheet name="SU" sheetId="3" r:id="rId9"/>
    <sheet name="TUL" sheetId="20" r:id="rId10"/>
    <sheet name="UHK" sheetId="21" r:id="rId11"/>
    <sheet name="UK" sheetId="10" r:id="rId12"/>
    <sheet name="UPOL" sheetId="12" r:id="rId13"/>
    <sheet name="UPCE" sheetId="5" r:id="rId14"/>
    <sheet name="VETUNI" sheetId="7" r:id="rId15"/>
    <sheet name="VŠE" sheetId="15" r:id="rId16"/>
    <sheet name="VŠCHT" sheetId="6" r:id="rId17"/>
    <sheet name="VŠTE" sheetId="22" r:id="rId18"/>
    <sheet name="UMPRUM" sheetId="9" r:id="rId19"/>
    <sheet name="VUT" sheetId="16" r:id="rId20"/>
    <sheet name="ZČU" sheetId="13" r:id="rId21"/>
  </sheets>
  <definedNames>
    <definedName name="_xlnm.Print_Area" localSheetId="5">MU!$A$1:$F$87</definedName>
    <definedName name="_xlnm.Print_Area" localSheetId="0">'Záv. zpráva kompletní CRP 2021'!$A$1:$F$92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1" i="10" l="1"/>
  <c r="D72" i="3"/>
  <c r="C56" i="10"/>
  <c r="D56" i="10"/>
  <c r="D72" i="10" s="1"/>
  <c r="E56" i="10"/>
  <c r="F56" i="10"/>
  <c r="E57" i="10"/>
  <c r="F57" i="10"/>
  <c r="E58" i="10"/>
  <c r="F58" i="10"/>
  <c r="E59" i="10"/>
  <c r="F59" i="10"/>
  <c r="E61" i="10"/>
  <c r="F61" i="10"/>
  <c r="E63" i="10"/>
  <c r="F63" i="10"/>
  <c r="E64" i="10"/>
  <c r="F64" i="10"/>
  <c r="E65" i="10"/>
  <c r="F65" i="10"/>
  <c r="E67" i="10"/>
  <c r="F67" i="10"/>
  <c r="E68" i="10"/>
  <c r="F68" i="10"/>
  <c r="E69" i="10"/>
  <c r="F69" i="10"/>
  <c r="E70" i="10"/>
  <c r="F70" i="10"/>
  <c r="E72" i="10"/>
  <c r="F72" i="10"/>
  <c r="F54" i="22"/>
  <c r="F56" i="22"/>
  <c r="F57" i="22"/>
  <c r="F58" i="22"/>
  <c r="F60" i="22"/>
  <c r="F61" i="22"/>
  <c r="F62" i="22"/>
  <c r="F63" i="22"/>
  <c r="F65" i="22"/>
  <c r="D65" i="22"/>
  <c r="E65" i="22" s="1"/>
  <c r="E63" i="22"/>
  <c r="E62" i="22"/>
  <c r="E61" i="22"/>
  <c r="E60" i="22"/>
  <c r="E58" i="22"/>
  <c r="E57" i="22"/>
  <c r="E56" i="22"/>
  <c r="D54" i="22"/>
  <c r="C54" i="22"/>
  <c r="F59" i="7"/>
  <c r="D59" i="7"/>
  <c r="C59" i="7"/>
  <c r="F68" i="7"/>
  <c r="F67" i="7"/>
  <c r="F66" i="7"/>
  <c r="F65" i="7"/>
  <c r="F63" i="7"/>
  <c r="F62" i="7"/>
  <c r="F61" i="7"/>
  <c r="E68" i="7"/>
  <c r="E67" i="7"/>
  <c r="E66" i="7"/>
  <c r="E65" i="7"/>
  <c r="E63" i="7"/>
  <c r="E62" i="7"/>
  <c r="E61" i="7"/>
  <c r="F54" i="7"/>
  <c r="F55" i="7"/>
  <c r="F56" i="7"/>
  <c r="F57" i="7"/>
  <c r="E57" i="7"/>
  <c r="E56" i="7"/>
  <c r="E55" i="7"/>
  <c r="D54" i="7"/>
  <c r="C54" i="7"/>
  <c r="E72" i="6"/>
  <c r="F72" i="6" s="1"/>
  <c r="E71" i="6"/>
  <c r="F71" i="6" s="1"/>
  <c r="E70" i="6"/>
  <c r="F70" i="6" s="1"/>
  <c r="E69" i="6"/>
  <c r="F69" i="6" s="1"/>
  <c r="E67" i="6"/>
  <c r="F67" i="6" s="1"/>
  <c r="E66" i="6"/>
  <c r="F66" i="6" s="1"/>
  <c r="E65" i="6"/>
  <c r="F65" i="6" s="1"/>
  <c r="D63" i="6"/>
  <c r="C63" i="6"/>
  <c r="E61" i="6"/>
  <c r="F61" i="6" s="1"/>
  <c r="E60" i="6"/>
  <c r="F60" i="6" s="1"/>
  <c r="E59" i="6"/>
  <c r="F59" i="6" s="1"/>
  <c r="D58" i="6"/>
  <c r="C58" i="6"/>
  <c r="D61" i="11"/>
  <c r="D61" i="18"/>
  <c r="D72" i="11"/>
  <c r="E70" i="18"/>
  <c r="F70" i="18" s="1"/>
  <c r="E69" i="18"/>
  <c r="F69" i="18" s="1"/>
  <c r="E68" i="18"/>
  <c r="F68" i="18" s="1"/>
  <c r="E67" i="18"/>
  <c r="F67" i="18" s="1"/>
  <c r="E65" i="18"/>
  <c r="F65" i="18" s="1"/>
  <c r="E64" i="18"/>
  <c r="F64" i="18" s="1"/>
  <c r="E63" i="18"/>
  <c r="F63" i="18" s="1"/>
  <c r="C61" i="18"/>
  <c r="E59" i="18"/>
  <c r="F59" i="18" s="1"/>
  <c r="E58" i="18"/>
  <c r="F58" i="18" s="1"/>
  <c r="E57" i="18"/>
  <c r="F57" i="18" s="1"/>
  <c r="D56" i="18"/>
  <c r="C56" i="18"/>
  <c r="E73" i="17"/>
  <c r="F73" i="17" s="1"/>
  <c r="E72" i="17"/>
  <c r="F72" i="17" s="1"/>
  <c r="E71" i="17"/>
  <c r="F71" i="17" s="1"/>
  <c r="E70" i="17"/>
  <c r="F70" i="17" s="1"/>
  <c r="E68" i="17"/>
  <c r="F68" i="17" s="1"/>
  <c r="E67" i="17"/>
  <c r="F67" i="17" s="1"/>
  <c r="E66" i="17"/>
  <c r="F66" i="17" s="1"/>
  <c r="D64" i="17"/>
  <c r="C64" i="17"/>
  <c r="E62" i="17"/>
  <c r="F62" i="17" s="1"/>
  <c r="E61" i="17"/>
  <c r="F61" i="17" s="1"/>
  <c r="E60" i="17"/>
  <c r="F60" i="17" s="1"/>
  <c r="D59" i="17"/>
  <c r="C59" i="17"/>
  <c r="E72" i="16"/>
  <c r="F72" i="16" s="1"/>
  <c r="E71" i="16"/>
  <c r="F71" i="16" s="1"/>
  <c r="E70" i="16"/>
  <c r="F70" i="16" s="1"/>
  <c r="E69" i="16"/>
  <c r="F69" i="16" s="1"/>
  <c r="E67" i="16"/>
  <c r="F67" i="16" s="1"/>
  <c r="E66" i="16"/>
  <c r="F66" i="16" s="1"/>
  <c r="E65" i="16"/>
  <c r="F65" i="16" s="1"/>
  <c r="D63" i="16"/>
  <c r="C63" i="16"/>
  <c r="E61" i="16"/>
  <c r="F61" i="16" s="1"/>
  <c r="E60" i="16"/>
  <c r="F60" i="16" s="1"/>
  <c r="E59" i="16"/>
  <c r="F59" i="16" s="1"/>
  <c r="D58" i="16"/>
  <c r="C58" i="16"/>
  <c r="E72" i="15"/>
  <c r="F72" i="15" s="1"/>
  <c r="E71" i="15"/>
  <c r="F71" i="15" s="1"/>
  <c r="E70" i="15"/>
  <c r="F70" i="15" s="1"/>
  <c r="E69" i="15"/>
  <c r="F69" i="15" s="1"/>
  <c r="E67" i="15"/>
  <c r="F67" i="15" s="1"/>
  <c r="E66" i="15"/>
  <c r="F66" i="15" s="1"/>
  <c r="E65" i="15"/>
  <c r="F65" i="15" s="1"/>
  <c r="D63" i="15"/>
  <c r="C63" i="15"/>
  <c r="E61" i="15"/>
  <c r="F61" i="15" s="1"/>
  <c r="E60" i="15"/>
  <c r="F60" i="15" s="1"/>
  <c r="E59" i="15"/>
  <c r="F59" i="15" s="1"/>
  <c r="D58" i="15"/>
  <c r="C58" i="15"/>
  <c r="E72" i="14"/>
  <c r="F72" i="14" s="1"/>
  <c r="E71" i="14"/>
  <c r="F71" i="14" s="1"/>
  <c r="E70" i="14"/>
  <c r="F70" i="14" s="1"/>
  <c r="E69" i="14"/>
  <c r="F69" i="14" s="1"/>
  <c r="E67" i="14"/>
  <c r="F67" i="14" s="1"/>
  <c r="E66" i="14"/>
  <c r="F66" i="14" s="1"/>
  <c r="E65" i="14"/>
  <c r="F65" i="14" s="1"/>
  <c r="D63" i="14"/>
  <c r="C63" i="14"/>
  <c r="E61" i="14"/>
  <c r="F61" i="14" s="1"/>
  <c r="E60" i="14"/>
  <c r="F60" i="14" s="1"/>
  <c r="E59" i="14"/>
  <c r="F59" i="14" s="1"/>
  <c r="D58" i="14"/>
  <c r="C58" i="14"/>
  <c r="E70" i="13"/>
  <c r="F70" i="13" s="1"/>
  <c r="E69" i="13"/>
  <c r="F69" i="13" s="1"/>
  <c r="E68" i="13"/>
  <c r="F68" i="13" s="1"/>
  <c r="E67" i="13"/>
  <c r="F67" i="13" s="1"/>
  <c r="E65" i="13"/>
  <c r="F65" i="13" s="1"/>
  <c r="E64" i="13"/>
  <c r="F64" i="13" s="1"/>
  <c r="E63" i="13"/>
  <c r="F63" i="13" s="1"/>
  <c r="E61" i="13"/>
  <c r="F61" i="13" s="1"/>
  <c r="E59" i="13"/>
  <c r="F59" i="13" s="1"/>
  <c r="F58" i="13"/>
  <c r="E57" i="13"/>
  <c r="F57" i="13" s="1"/>
  <c r="D56" i="13"/>
  <c r="E72" i="13" s="1"/>
  <c r="F72" i="13" s="1"/>
  <c r="C56" i="13"/>
  <c r="E58" i="6" l="1"/>
  <c r="F58" i="6" s="1"/>
  <c r="E54" i="22"/>
  <c r="E59" i="7"/>
  <c r="E54" i="7"/>
  <c r="E63" i="6"/>
  <c r="F63" i="6" s="1"/>
  <c r="E56" i="18"/>
  <c r="F56" i="18" s="1"/>
  <c r="D72" i="18"/>
  <c r="E72" i="18" s="1"/>
  <c r="F72" i="18" s="1"/>
  <c r="E61" i="18"/>
  <c r="F61" i="18" s="1"/>
  <c r="E59" i="17"/>
  <c r="F59" i="17" s="1"/>
  <c r="D75" i="17"/>
  <c r="E75" i="17" s="1"/>
  <c r="F75" i="17" s="1"/>
  <c r="E64" i="17"/>
  <c r="F64" i="17" s="1"/>
  <c r="E58" i="16"/>
  <c r="F58" i="16" s="1"/>
  <c r="D74" i="16"/>
  <c r="E74" i="16" s="1"/>
  <c r="F74" i="16" s="1"/>
  <c r="E63" i="16"/>
  <c r="F63" i="16" s="1"/>
  <c r="E58" i="15"/>
  <c r="F58" i="15" s="1"/>
  <c r="D74" i="15"/>
  <c r="E74" i="15" s="1"/>
  <c r="F74" i="15" s="1"/>
  <c r="E63" i="15"/>
  <c r="F63" i="15" s="1"/>
  <c r="E58" i="14"/>
  <c r="F58" i="14" s="1"/>
  <c r="D74" i="14"/>
  <c r="E74" i="14" s="1"/>
  <c r="F74" i="14" s="1"/>
  <c r="E63" i="14"/>
  <c r="F63" i="14" s="1"/>
  <c r="E56" i="13"/>
  <c r="F56" i="13" s="1"/>
  <c r="E70" i="12" l="1"/>
  <c r="F70" i="12" s="1"/>
  <c r="E69" i="12"/>
  <c r="F69" i="12" s="1"/>
  <c r="E68" i="12"/>
  <c r="F68" i="12" s="1"/>
  <c r="E67" i="12"/>
  <c r="F67" i="12" s="1"/>
  <c r="E65" i="12"/>
  <c r="F65" i="12" s="1"/>
  <c r="E64" i="12"/>
  <c r="F64" i="12" s="1"/>
  <c r="E63" i="12"/>
  <c r="F63" i="12" s="1"/>
  <c r="E61" i="12"/>
  <c r="F61" i="12" s="1"/>
  <c r="E59" i="12"/>
  <c r="F59" i="12" s="1"/>
  <c r="E58" i="12"/>
  <c r="F58" i="12" s="1"/>
  <c r="E57" i="12"/>
  <c r="F57" i="12" s="1"/>
  <c r="D56" i="12"/>
  <c r="C56" i="12"/>
  <c r="E56" i="12" l="1"/>
  <c r="F56" i="12" s="1"/>
  <c r="D72" i="12"/>
  <c r="E72" i="12" s="1"/>
  <c r="F72" i="12" s="1"/>
  <c r="E80" i="11" l="1"/>
  <c r="E79" i="11"/>
  <c r="E78" i="11"/>
  <c r="E77" i="11"/>
  <c r="E76" i="11"/>
  <c r="E70" i="11"/>
  <c r="F70" i="11" s="1"/>
  <c r="E69" i="11"/>
  <c r="F69" i="11" s="1"/>
  <c r="E68" i="11"/>
  <c r="F68" i="11" s="1"/>
  <c r="E67" i="11"/>
  <c r="F67" i="11" s="1"/>
  <c r="E65" i="11"/>
  <c r="F65" i="11" s="1"/>
  <c r="E64" i="11"/>
  <c r="F64" i="11" s="1"/>
  <c r="E63" i="11"/>
  <c r="F63" i="11" s="1"/>
  <c r="E61" i="11"/>
  <c r="F61" i="11" s="1"/>
  <c r="E59" i="11"/>
  <c r="F59" i="11" s="1"/>
  <c r="E58" i="11"/>
  <c r="F58" i="11" s="1"/>
  <c r="E57" i="11"/>
  <c r="F57" i="11" s="1"/>
  <c r="D56" i="11"/>
  <c r="C56" i="11"/>
  <c r="E56" i="11" l="1"/>
  <c r="F56" i="11" s="1"/>
  <c r="E72" i="11"/>
  <c r="F72" i="11" s="1"/>
  <c r="D70" i="9" l="1"/>
  <c r="E70" i="9" s="1"/>
  <c r="F70" i="9" s="1"/>
  <c r="E68" i="9"/>
  <c r="F68" i="9" s="1"/>
  <c r="E67" i="9"/>
  <c r="F67" i="9" s="1"/>
  <c r="E66" i="9"/>
  <c r="F66" i="9" s="1"/>
  <c r="E65" i="9"/>
  <c r="F65" i="9" s="1"/>
  <c r="E63" i="9"/>
  <c r="F63" i="9" s="1"/>
  <c r="E62" i="9"/>
  <c r="F62" i="9" s="1"/>
  <c r="E61" i="9"/>
  <c r="F61" i="9" s="1"/>
  <c r="E59" i="9"/>
  <c r="F59" i="9" s="1"/>
  <c r="E57" i="9"/>
  <c r="F57" i="9" s="1"/>
  <c r="E56" i="9"/>
  <c r="F56" i="9" s="1"/>
  <c r="E55" i="9"/>
  <c r="F55" i="9" s="1"/>
  <c r="F54" i="9"/>
  <c r="E64" i="8" l="1"/>
  <c r="F64" i="8" s="1"/>
  <c r="E63" i="8"/>
  <c r="E62" i="8"/>
  <c r="E61" i="8"/>
  <c r="E59" i="8"/>
  <c r="E57" i="8"/>
  <c r="E53" i="8"/>
  <c r="E52" i="8"/>
  <c r="E51" i="8"/>
  <c r="D50" i="8"/>
  <c r="D66" i="8" s="1"/>
  <c r="E66" i="8" s="1"/>
  <c r="F66" i="8" s="1"/>
  <c r="C50" i="8"/>
  <c r="E50" i="8" l="1"/>
  <c r="E55" i="8"/>
  <c r="E70" i="7" l="1"/>
  <c r="F70" i="7" s="1"/>
  <c r="D74" i="6"/>
  <c r="E74" i="6" s="1"/>
  <c r="F74" i="6" s="1"/>
  <c r="E71" i="5" l="1"/>
  <c r="E70" i="5"/>
  <c r="E69" i="5"/>
  <c r="E67" i="5"/>
  <c r="E65" i="5"/>
  <c r="E63" i="5"/>
  <c r="E61" i="5"/>
  <c r="E60" i="5"/>
  <c r="E59" i="5"/>
  <c r="D58" i="5"/>
  <c r="C58" i="5"/>
  <c r="E58" i="5" s="1"/>
  <c r="D74" i="5" l="1"/>
  <c r="E74" i="5" s="1"/>
  <c r="F74" i="5" s="1"/>
  <c r="E70" i="3" l="1"/>
  <c r="F70" i="3" s="1"/>
  <c r="E69" i="3"/>
  <c r="F69" i="3" s="1"/>
  <c r="E68" i="3"/>
  <c r="F68" i="3" s="1"/>
  <c r="E67" i="3"/>
  <c r="F67" i="3" s="1"/>
  <c r="E65" i="3"/>
  <c r="F65" i="3" s="1"/>
  <c r="E64" i="3"/>
  <c r="F64" i="3" s="1"/>
  <c r="E63" i="3"/>
  <c r="F63" i="3" s="1"/>
  <c r="D61" i="3"/>
  <c r="C61" i="3"/>
  <c r="E59" i="3"/>
  <c r="F59" i="3" s="1"/>
  <c r="E58" i="3"/>
  <c r="F58" i="3" s="1"/>
  <c r="E57" i="3"/>
  <c r="F57" i="3" s="1"/>
  <c r="D56" i="3"/>
  <c r="C56" i="3"/>
  <c r="E56" i="3" s="1"/>
  <c r="F56" i="3" s="1"/>
  <c r="E72" i="3" l="1"/>
  <c r="F72" i="3" s="1"/>
  <c r="E61" i="3"/>
  <c r="F61" i="3" s="1"/>
  <c r="E75" i="1"/>
  <c r="F75" i="1" l="1"/>
  <c r="E70" i="2" l="1"/>
  <c r="F70" i="2" s="1"/>
  <c r="E69" i="2"/>
  <c r="F69" i="2" s="1"/>
  <c r="E68" i="2"/>
  <c r="F68" i="2" s="1"/>
  <c r="E67" i="2"/>
  <c r="F67" i="2" s="1"/>
  <c r="E65" i="2"/>
  <c r="F65" i="2" s="1"/>
  <c r="E64" i="2"/>
  <c r="F64" i="2" s="1"/>
  <c r="E63" i="2"/>
  <c r="F63" i="2" s="1"/>
  <c r="D61" i="2"/>
  <c r="C61" i="2"/>
  <c r="E59" i="2"/>
  <c r="F59" i="2" s="1"/>
  <c r="E58" i="2"/>
  <c r="F58" i="2" s="1"/>
  <c r="E57" i="2"/>
  <c r="F57" i="2" s="1"/>
  <c r="D56" i="2"/>
  <c r="C56" i="2"/>
  <c r="D72" i="2" l="1"/>
  <c r="E61" i="2"/>
  <c r="F61" i="2" s="1"/>
  <c r="E56" i="2"/>
  <c r="F56" i="2" s="1"/>
  <c r="E73" i="1"/>
  <c r="F73" i="1" s="1"/>
  <c r="E74" i="1"/>
  <c r="F74" i="1" s="1"/>
  <c r="E72" i="1"/>
  <c r="F72" i="1" s="1"/>
  <c r="E69" i="1"/>
  <c r="F69" i="1" s="1"/>
  <c r="E70" i="1"/>
  <c r="F70" i="1" s="1"/>
  <c r="E68" i="1"/>
  <c r="F68" i="1" s="1"/>
  <c r="C66" i="1"/>
  <c r="D66" i="1"/>
  <c r="E62" i="1"/>
  <c r="F62" i="1" s="1"/>
  <c r="E63" i="1"/>
  <c r="F63" i="1" s="1"/>
  <c r="E64" i="1"/>
  <c r="F64" i="1" s="1"/>
  <c r="D61" i="1"/>
  <c r="C61" i="1"/>
  <c r="E72" i="2" l="1"/>
  <c r="F72" i="2" s="1"/>
  <c r="E66" i="1"/>
  <c r="F66" i="1" s="1"/>
  <c r="E61" i="1"/>
  <c r="F61" i="1" s="1"/>
  <c r="D77" i="1" l="1"/>
  <c r="E77" i="1" l="1"/>
  <c r="F77" i="1" s="1"/>
</calcChain>
</file>

<file path=xl/comments1.xml><?xml version="1.0" encoding="utf-8"?>
<comments xmlns="http://schemas.openxmlformats.org/spreadsheetml/2006/main">
  <authors>
    <author>Johánek Jiří</author>
  </authors>
  <commentList>
    <comment ref="A59" authorId="0" shapeId="0">
      <text>
        <r>
          <rPr>
            <b/>
            <sz val="9"/>
            <color indexed="81"/>
            <rFont val="Tahoma"/>
            <charset val="1"/>
          </rPr>
          <t>Komentář:</t>
        </r>
        <r>
          <rPr>
            <sz val="9"/>
            <color indexed="81"/>
            <rFont val="Tahoma"/>
            <charset val="1"/>
          </rPr>
          <t xml:space="preserve">
Nejprve prosím vyplňte celkovou přidělenou finanční částku v buňce č. C72. Tím dojde k aktualizaci vzorce ve sloupci F. </t>
        </r>
      </text>
    </comment>
  </commentList>
</comments>
</file>

<file path=xl/comments10.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11.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12.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13.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14.xml><?xml version="1.0" encoding="utf-8"?>
<comments xmlns="http://schemas.openxmlformats.org/spreadsheetml/2006/main">
  <authors>
    <author>Johánek Jiří</author>
  </authors>
  <commentList>
    <comment ref="A56"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15.xml><?xml version="1.0" encoding="utf-8"?>
<comments xmlns="http://schemas.openxmlformats.org/spreadsheetml/2006/main">
  <authors>
    <author>Johánek Jiří</author>
  </authors>
  <commentList>
    <comment ref="A52"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16.xml><?xml version="1.0" encoding="utf-8"?>
<comments xmlns="http://schemas.openxmlformats.org/spreadsheetml/2006/main">
  <authors>
    <author>Johánek Jiří</author>
  </authors>
  <commentList>
    <comment ref="A56"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17.xml><?xml version="1.0" encoding="utf-8"?>
<comments xmlns="http://schemas.openxmlformats.org/spreadsheetml/2006/main">
  <authors>
    <author>Johánek Jiří</author>
  </authors>
  <commentList>
    <comment ref="A56"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18.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19.xml><?xml version="1.0" encoding="utf-8"?>
<comments xmlns="http://schemas.openxmlformats.org/spreadsheetml/2006/main">
  <authors>
    <author>Johánek Jiří</author>
  </authors>
  <commentList>
    <comment ref="A52"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2.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20.xml><?xml version="1.0" encoding="utf-8"?>
<comments xmlns="http://schemas.openxmlformats.org/spreadsheetml/2006/main">
  <authors>
    <author>Johánek Jiří</author>
  </authors>
  <commentList>
    <comment ref="A56"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21.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3.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4.xml><?xml version="1.0" encoding="utf-8"?>
<comments xmlns="http://schemas.openxmlformats.org/spreadsheetml/2006/main">
  <authors>
    <author>Johánek Jiří</author>
  </authors>
  <commentList>
    <comment ref="A57"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5.xml><?xml version="1.0" encoding="utf-8"?>
<comments xmlns="http://schemas.openxmlformats.org/spreadsheetml/2006/main">
  <authors>
    <author>Johánek Jiří</author>
  </authors>
  <commentList>
    <comment ref="A56"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6.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7.xml><?xml version="1.0" encoding="utf-8"?>
<comments xmlns="http://schemas.openxmlformats.org/spreadsheetml/2006/main">
  <authors>
    <author>Johánek Jiří</author>
  </authors>
  <commentList>
    <comment ref="A48"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8.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comments9.xml><?xml version="1.0" encoding="utf-8"?>
<comments xmlns="http://schemas.openxmlformats.org/spreadsheetml/2006/main">
  <authors>
    <author>Johánek Jiří</author>
  </authors>
  <commentList>
    <comment ref="A54" authorId="0" shapeId="0">
      <text>
        <r>
          <rPr>
            <b/>
            <sz val="9"/>
            <color indexed="81"/>
            <rFont val="Tahoma"/>
            <family val="2"/>
            <charset val="238"/>
          </rPr>
          <t>Komentář:</t>
        </r>
        <r>
          <rPr>
            <sz val="9"/>
            <color indexed="81"/>
            <rFont val="Tahoma"/>
            <family val="2"/>
            <charset val="238"/>
          </rPr>
          <t xml:space="preserve">
Nejprve prosím vyplňte celkovou přidělenou finanční částku v buňce č. C72. Tím dojde k aktualizaci vzorce ve sloupci F. </t>
        </r>
      </text>
    </comment>
  </commentList>
</comments>
</file>

<file path=xl/sharedStrings.xml><?xml version="1.0" encoding="utf-8"?>
<sst xmlns="http://schemas.openxmlformats.org/spreadsheetml/2006/main" count="2892" uniqueCount="760">
  <si>
    <t>VŠ:</t>
  </si>
  <si>
    <t>Masarykova univerzita</t>
  </si>
  <si>
    <t>Rozvojový projekt na rok 2021</t>
  </si>
  <si>
    <t>Formulář pro závěrečnou zprávu - kompletní projekt</t>
  </si>
  <si>
    <t>Program:</t>
  </si>
  <si>
    <t>Tematické zaměření:</t>
  </si>
  <si>
    <t>c) opatření na posílení akademické integrity studujících a zaměstnanců vysokých š</t>
  </si>
  <si>
    <t>Název projektu:</t>
  </si>
  <si>
    <t>Posilování akademické integrity studujících vysokých škol se zaměřením na rizika a příležitosti distančních metod vzdělávání a hodnocení</t>
  </si>
  <si>
    <t>Období řešení projektu:</t>
  </si>
  <si>
    <t>Od: 01. 01. 2021</t>
  </si>
  <si>
    <t>Do: 31. 12. 2021</t>
  </si>
  <si>
    <t>Dotace v tis. Kč:</t>
  </si>
  <si>
    <t>Celkem:</t>
  </si>
  <si>
    <t>V tom běžné finanční prostředky:</t>
  </si>
  <si>
    <t>V tom kapitálové finanční prostředky:</t>
  </si>
  <si>
    <t>Požadavek</t>
  </si>
  <si>
    <t>Čerpáno</t>
  </si>
  <si>
    <t>Základní informace</t>
  </si>
  <si>
    <t xml:space="preserve">Hlavní řešitel </t>
  </si>
  <si>
    <t>Kontaktní osoba</t>
  </si>
  <si>
    <t>Jméno:</t>
  </si>
  <si>
    <t>Mgr. Michal Bulant, Ph.D.</t>
  </si>
  <si>
    <t>Mgr. Petr Černikovský</t>
  </si>
  <si>
    <t>Adresa/Web:</t>
  </si>
  <si>
    <t>www.muni.cz</t>
  </si>
  <si>
    <t>Telefon:</t>
  </si>
  <si>
    <t>549 49 3344</t>
  </si>
  <si>
    <t>549 49 4441</t>
  </si>
  <si>
    <t>E-mail:</t>
  </si>
  <si>
    <t>bulant@math.muni.cz</t>
  </si>
  <si>
    <t>cernikovsky@rect.muni.cz</t>
  </si>
  <si>
    <t>ZPRÁVA O PRŮBĚHU ŘEŠENÍ PROJEKTU</t>
  </si>
  <si>
    <t xml:space="preserve"> Cíl projektu</t>
  </si>
  <si>
    <t>Uveďte stanovený cíl a uveďte, do jaké míry byl splněn, případně důvod, proč splněn nebyl.</t>
  </si>
  <si>
    <t>Dokončit analýzu stavu podpory akademické etiky ve studentských pracích na českých vysokých školách rozšířením projektového týmu o další instituce (v roce 2020 se projektu účastní pouze 9 univerzitních VŠ), dále aktualizovat doporučení kprevenci negativních jevů pro instituce, pedagogy i studenty, specificky zacílit na významná dílčí témata formulovaná během práce na předcházejícím projektu (práce psané na zakázku, využívání netextových zdrojů), podpořit zapojené vysoké školy při zavádění, uskutečňování a vyhodnocování opatření na institucionální úrovni, iniciovat vznik trvalých platforem pro výměnu zkuše</t>
  </si>
  <si>
    <t xml:space="preserve">Analýza stavu podpory akademické etiky ve studentských pracích na českých vysokých školách byla rozšířena o další vysoké školy spolupracující na projektu v roce 2021. Rovněž doporučení k prevenci negativních jevů pro instituce, pedagogy i studenty byla v průběhu roku cílena na významná dílčí témata a prezentována zejména formou realizovaných workshopů a dalších akcí. Řada z nich je dostupná ve formě nahrávek na webu projektu. </t>
  </si>
  <si>
    <t xml:space="preserve">Porovnat nedávné a vreálném čase nabývané zkušenosti českých vysokých škol s on-line zkoušením a se zadáváním, vedením aposuzováním závěrečných prací vmimořádných podmínkách, analyzovat vyvstávající potřeby akademiků i studujících při dodržování principů akademické etiky vonline prostředí, a vyhodnotit zahraniční zkušenosti a příklady dobré praxe. Na základě analýzy těchto vstupů formulovat doporučení pro instituce, vyučující i studenty, zprostředkovat odolné, funkční a účinné metody a nástroje kověřování výsledků učení vonline prostředí a sdílet napříč českými vysokými školami dobrou praxi za účelem systémového posilování akademické integrity studentů coby pojistky proti nekorektním praktikám a podvodům vmimořádných i standardních podmínkách a online i off-line prostředí. </t>
  </si>
  <si>
    <t xml:space="preserve">Zejména v návaznosti na společné výstupy byly formou případových studií a analýz porovnávány zkušenosti českých vysokých škol s on-line zkoušením, zadáváním, vedením a posuzováním závěrečných prací v mimořádných podmínkách. Nabyté poznatky byly následně sdíleny a komunikovány mezi partnery projektu, což mělo v řadě případů přímý dopad na úpravy vnitřních postupů a metodik. Nejzásadnější poznatky jsou pak prezentovány na webových stránkách projektu a v podobě příruček a workshopů pro akademické pracovníky a studenty poskytují cennou oporu pro systémové posilování akademické integrity studentů coby pojistky proti nekorektním praktikám a podvodům v mimořádných i standardních podmínkách on-line i off-line prostředí. </t>
  </si>
  <si>
    <t>Podpořit pochopení významu akademické etiky vširší akademické i neakademické veřejnosti, vysvětlovat pomocí vhodných médií a výstupů celospolečenské dopady podvodných praktik ve vysokém školství, otevřít debatu o konkrétních otázkácha problémech spojených a akademickou etikou a výchovou kakademické integritě, propagovat nástroje prevence</t>
  </si>
  <si>
    <t xml:space="preserve">K pochopení výzamu akademické etiky v širší akademické i neakademické veřejnosti významně přispěla samostatná rubrika v časopisu Universitas. Články průběžně zveřejňované k aktuálním tématům přibližují veřejnosti celospolečenské dopady podvodných praktik ve vysokém školství a otevírají tak debatu o konkrétních otázkách a problémech spojených s akademickou etikou a výchovou k akademické integritě. Tato oblast je neméně významně řešena v užším kruhu zapojených partnerů CRP a dále prezentována a integrována do vnitřních systémů jednotlivých vysokých škol.  </t>
  </si>
  <si>
    <t>Plnění  výstupů projektu</t>
  </si>
  <si>
    <t>Uveďte výstupy projektu a do jaké míry byly splněny, případně důvod, proč splněny nebyly.</t>
  </si>
  <si>
    <t>Analýza předpisů zapojených vysokých škol a jejich součástí ve vztahu k etickým aspektům distančního vzdělávání.</t>
  </si>
  <si>
    <t>Byly zpracovány následující dokumenty: Analýza předpisů zapojených vysokých škol a jejich součástí ve vztahu k etickým aspektům distančního vzdělávání a Metodika pro oblast zpracování a ochrany osobních údajů (GDPR) - v podobě e-booku. Na webových stránkách projektu dostupné Desatero GDPR.</t>
  </si>
  <si>
    <t>Analýza existující praxe českých a zahraničních vysokých škol z pandemie COVID-19 s on-line zkoušením s důrazem na vyvstávající potřeby akademiků i studujících v této oblasti.</t>
  </si>
  <si>
    <t>Publikace "Testování na vysokých školách - prakticky využitelná metodika a postupy pro testování znalostí studentů a to na základě zkušeností výuky medicíny na UK, ale i zkušeností napříč obory"</t>
  </si>
  <si>
    <t xml:space="preserve">Soubor praktických doporučení směřujících k podpoře výuky a ověřování výsledků v online prostředí a příkladů dobré praxe z českých i zahraničních vysokých škol. </t>
  </si>
  <si>
    <t>Na základě realizovaných případových studií vznikl soubor praktických doporučení směřujících k podpoře výuky a ověřování výsledků v on-line prostředí a příkladů dobré praxe z českých i zahraničních vysokých škol. Doporučení jsou dostupné na na webových stránkách projektu (https://akademickaetika.cz/). Přehled doporučení byl rovněž prezentován ve zkrácené verzi formoou tzv. "Desatera" Mezi témata jenotlivých případových studií spadají Možnosti detekce neetického chování, Zkoušení metodou "open book", Komerční proctoringové platformy, Vydávání učebních textů pro distanční výuku (nakladatelství UK) - focus group, Kvalita online výuky v kontextu přípravy studujících na budoucí uplatnění, Akademické svobody a akademická práva, Nároky distanční výuky na technické kompetence vyučujících i studentů</t>
  </si>
  <si>
    <t xml:space="preserve">Soubor doporučení k předcházení prací psaných na zakázku. </t>
  </si>
  <si>
    <t>V tištěné podobě i ve formě e-booku je k dispozici publikace "Jak předcházet psaní prací na zakázku”</t>
  </si>
  <si>
    <t xml:space="preserve">Manuál pro využívání netextových zdrojů ve studentských pracích. </t>
  </si>
  <si>
    <t xml:space="preserve">Průvodce legálním využíváním obrázků a jiných netextových zdrojů  </t>
  </si>
  <si>
    <t>Série workshopů zaměřených na téma prevence plagiátorství ve studentských písemných pracích.</t>
  </si>
  <si>
    <t>Workshopy a webináře probíhaly v průběhu celého roku. Část jich byla realizována jako interní akce, další jsou veřejně přístupné na https://akademickaetika.cz/akce/</t>
  </si>
  <si>
    <t xml:space="preserve">Série workshopů k problematice akademické etiky v bezkontaktní výuce se zaměřením na online zkoušení. </t>
  </si>
  <si>
    <t>Workshopy "Testování ve vysokoškolské výuce I. a II. dostupné na https://akademickaetika.cz/akce/</t>
  </si>
  <si>
    <t xml:space="preserve">Konference zaměřená na problematiku distančního vzdělávání a on-line výuky s důrazem na oblast online zkoušení a prevenci podvádění studentů u něj. </t>
  </si>
  <si>
    <t>Konference Hodnocení kvality vysokých škol s podtitulem Dobrodružství evaluace aneb zkoušení na vysokých školách proběhla ve dnech 23. a 24. září 2021. Podrobné informace jsou k dispozici na https://www.hkvs.muni.cz/</t>
  </si>
  <si>
    <t>Speciální rubrika věnovaná problematice podpoře výuky a ověřování výsledků v online prostředí a etiky v bezkontaktní výuce se zaměřením na online zkoušení v online magazínu vysokých škol.</t>
  </si>
  <si>
    <t>Výstupy projektu a témata věnovaná problematice podpory výuky a ověřování výsledků v on-line prostředí a etiky v bezkontaktní výuce jsou průběžně prezentována ve speciální rubrice časopisu Universitas dostupné na https://www.universitas.cz/etika</t>
  </si>
  <si>
    <t>Změny v řešení</t>
  </si>
  <si>
    <t>Pokud došlo v průběhu řešení ke změnám, uveďte je a vysvětlete příčinu.</t>
  </si>
  <si>
    <t>Číslo změny</t>
  </si>
  <si>
    <t>Jednotlivé změny (přidejte řádky dle potřeby)</t>
  </si>
  <si>
    <t>Zdůvodnění</t>
  </si>
  <si>
    <t>1.</t>
  </si>
  <si>
    <t>AMU nevyčerpala přidělenou dotaci v plné výši.</t>
  </si>
  <si>
    <t>Viz dílčí část ZZ</t>
  </si>
  <si>
    <t>2.</t>
  </si>
  <si>
    <t>MU nevyčerpala přidělenou dotaci v plné výši.</t>
  </si>
  <si>
    <t>3.</t>
  </si>
  <si>
    <t>TUL nevyčerpala přidělenou dotaci v plné výši.</t>
  </si>
  <si>
    <t>4.</t>
  </si>
  <si>
    <t>UK nevyčerpala přidělenou dotaci v plné výši.</t>
  </si>
  <si>
    <t>5.</t>
  </si>
  <si>
    <t>VUT nevyčerpala přidělenou dotaci v plné výši.</t>
  </si>
  <si>
    <t>6.</t>
  </si>
  <si>
    <t>ZČU nevyčerpala přidělenou dotaci v plné výši.</t>
  </si>
  <si>
    <t>Přehled o pokračujícím projektu</t>
  </si>
  <si>
    <t>Pokud se jedná o pokračující projekt, uveďte, od kdy se realizuje a kolik finančních prostředků již bylo vyčerpáno. V případě, že je plánováno pokračování projektu v dalších letech, uveďte výhled do budoucna.</t>
  </si>
  <si>
    <t>Rok realizace</t>
  </si>
  <si>
    <t>Čerpání finančních prostředků (souhrnný údaj)</t>
  </si>
  <si>
    <t>Poznámka (případně výhled do budoucna)</t>
  </si>
  <si>
    <t>Specifikace čerpání finanční dotace na řešení projektu *</t>
  </si>
  <si>
    <t>Přidělená dotace na řešení projektu - ukazatel I (v tis. Kč)</t>
  </si>
  <si>
    <t>Čerpání dotace (v tis. Kč)</t>
  </si>
  <si>
    <t>Rozdíl (v tis. Kč)</t>
  </si>
  <si>
    <t>Rozdíl (v %)</t>
  </si>
  <si>
    <t>Kapitálové finanční prostředky celkem</t>
  </si>
  <si>
    <t>1.2</t>
  </si>
  <si>
    <t>Dlouhodobý nehmotný majetek (SW, licence)</t>
  </si>
  <si>
    <t>1.3</t>
  </si>
  <si>
    <t>Samostatné věci movité (stroje, zařízení)</t>
  </si>
  <si>
    <t>1.4</t>
  </si>
  <si>
    <t>Ostatní technické zhodnocení</t>
  </si>
  <si>
    <t>Běžné finanční prostředky celkem</t>
  </si>
  <si>
    <t>Osobní náklady:</t>
  </si>
  <si>
    <t>2.1</t>
  </si>
  <si>
    <t>Mzdy (včetně pohyblivých složek)</t>
  </si>
  <si>
    <t>2.2</t>
  </si>
  <si>
    <t>Ostatní osobní náklady (odměny z dohod o pracovní činnosti, dohod o provedení práce, popř. i některé odměny hrazené na základě nepojmenovaných smluv uzavřených podle zákona § 1746 odst. 2 č. 89/2012 Sb., občanský zákoník)</t>
  </si>
  <si>
    <t>2.3</t>
  </si>
  <si>
    <t>Odvody pojistného na veřejné zdravotní pojištění a pojistného na sociální zabezpečení a příspěvku na státní politiku zaměstnanosti a příděly do sociálního fondu</t>
  </si>
  <si>
    <t>Ostatní:</t>
  </si>
  <si>
    <t>2.4</t>
  </si>
  <si>
    <t>Materiální náklady (včetně drobného majetku)</t>
  </si>
  <si>
    <t>2.5</t>
  </si>
  <si>
    <t xml:space="preserve">Služby a náklady nevýrobní </t>
  </si>
  <si>
    <t>2.6</t>
  </si>
  <si>
    <t>Cestovní náhrady</t>
  </si>
  <si>
    <t>2.7</t>
  </si>
  <si>
    <t>Stipendia</t>
  </si>
  <si>
    <t xml:space="preserve">Celkem běžné a kapitálové finanční prostředky </t>
  </si>
  <si>
    <t>Bližší zdůvodnění čerpání v jednotlivých položkách (přidejte řádky podle potřeby)</t>
  </si>
  <si>
    <t>Číslo položky (viz předchozí tabulka)</t>
  </si>
  <si>
    <t>Název výdaje a jeho zdůvodnění</t>
  </si>
  <si>
    <t>Částka (v tis. Kč)</t>
  </si>
  <si>
    <t>Mzdy a odměny ke mzdám pro zaměstnance zapojené do projektu na jednotlivých VŠ</t>
  </si>
  <si>
    <t>Ostatní osobní náklady hrazené v dílčích částech projektu.</t>
  </si>
  <si>
    <t>Materiální náklady spojené s realizací jednotlivých dílčích částí projektu</t>
  </si>
  <si>
    <t>Služby a náklady nevýrobní spojené s realizací jednotlivých dílčích částí projektu</t>
  </si>
  <si>
    <t>Cestovní náhrady spojené s realizací jednotlivých dílčích částí projektu</t>
  </si>
  <si>
    <t>Stipendia pro studenty zapojené do projektu</t>
  </si>
  <si>
    <t>* VŠ vyplní pouze žlutě podbarvená pole tabulky.</t>
  </si>
  <si>
    <r>
      <rPr>
        <b/>
        <sz val="11"/>
        <color theme="1"/>
        <rFont val="Calibri"/>
        <family val="2"/>
        <charset val="238"/>
        <scheme val="minor"/>
      </rPr>
      <t>Poznámka</t>
    </r>
    <r>
      <rPr>
        <sz val="11"/>
        <color theme="1"/>
        <rFont val="Calibri"/>
        <family val="2"/>
        <charset val="238"/>
        <scheme val="minor"/>
      </rPr>
      <t>: V případě, že potřebujete sdělit další doplňující informace, uveďte je v příloze.</t>
    </r>
  </si>
  <si>
    <t> </t>
  </si>
  <si>
    <t>Formulář pro závěrečnou zprávu - dílčí část projektu</t>
  </si>
  <si>
    <t>c) Opatření na posílení akademické integrity studujících a zaměstnanců vysokých škol</t>
  </si>
  <si>
    <t>Od: 1.1. 2021</t>
  </si>
  <si>
    <t>Do: 31.12. 2021</t>
  </si>
  <si>
    <t>Doc. Mgr. Daniela Jobertová, Ph.D.</t>
  </si>
  <si>
    <t>Ing. Barbora Vlach Janalíková</t>
  </si>
  <si>
    <t>Akademie múzických umění v Praze</t>
  </si>
  <si>
    <t>AMU</t>
  </si>
  <si>
    <t>Malostranské nám. 12, 118 00 Praha 1</t>
  </si>
  <si>
    <t>tamtéž</t>
  </si>
  <si>
    <t>-</t>
  </si>
  <si>
    <t>daniela.jobertova@damu.cz</t>
  </si>
  <si>
    <t>barbora.vlachjanalikova@amu.cz</t>
  </si>
  <si>
    <t xml:space="preserve">Analýza stavu podpory akademické etiky ve studentských pracích na českých vysokých školách byla rozšířena o další vysoké školy spolupracující na projektu v roce 2021. Výsledky analýzy jsou dostupné na webu projektu. Rovněž doporučení k prevenci negativních jevů pro instituce, pedagogy i studenty byla v průběhu roku cílena na významná dílčí témata a prezentována zejména formou realizovaných workshopů a dalších akcí. Řada z nich je opět dostupná ve formě nahrávek na webu projektu. </t>
  </si>
  <si>
    <t>Analýza předpisů AMU a jejích součástí ve vztahu k distančnímu vzdělávání a zkoušení</t>
  </si>
  <si>
    <t>Splněno jako součást společné aktivity: AMU přispěla dílčí analýzou své vnitřní legislativy, do analýzy se zapojili zejména pracovníci na úrovni rektorátu (právník, odborná garantka kvality).</t>
  </si>
  <si>
    <t>Návrh úprav a příprava aktualizace Studijního a zkušebního řádu AMU, případně dalších vnitřních předpisů, norem a metodických pokynů</t>
  </si>
  <si>
    <t xml:space="preserve"> Tato aktivita se nekonala jednak s ohledem na zatím stále nejasné ukotvení online mechanismů v kontextu studijních programů akreditovaných v prezenční formě, a též s ohledem na personání změnu v rámci vedení AMU (konkrétně prorektora pro studijní záležitosti); SZŘ AMU prochází aktualizací, nicméně bylo rozhodnuto, že v současné době v něm ještě nebude online režim výuky ani zkoušení zakotvován.</t>
  </si>
  <si>
    <t xml:space="preserve">Manuál pro využívání netextových zdrojů ve studentských pracích zejména s ohledem na umělecké a uměnovědné obory </t>
  </si>
  <si>
    <t xml:space="preserve"> Splněno: AMU se aktivně účastnila sběru podkladů pro vznik manuálu (odboná garantka kvality, pracovníci redakce časopisu ArteActa, proděkani pro studijní záležitosti, resp. VaV, vybraní předsedové oborových rad DSP, dle zájmu o věc individuální pedagogové), dále přípravy koncepce manuálu, a zejména pak připomínkování verze zpřístupněné zúčastněným školám. </t>
  </si>
  <si>
    <t>Systematizace osvěty studentů v otázkách akademické etiky a prevence plagiátorství; spolupráce na osvětě v rámci širší akademické obce i veřejnosti</t>
  </si>
  <si>
    <t>Splněno; činnost realizoval tým pověřených pracovníků fakultních knihoven, které se mají stát jistým "repozitářem" know-how a poradenským centrem sloužícím jak studentům, tak akademickým pracovníkům v otázkách akademické etiky (zejména v souvislosti s přípravou kvalifikačních prací - práce se zdroji, citování, plagiát, contract cheating atd.); na každé fakultě byl vybudován systém pravidelných kurzů pro studenty a průběžné podpory při psaní VŠKP, proběhlo několik pilotních kurzů a v rámci veřejných inforamcí o knihovnách AMU vzniká specifická internetová stránka obsahující tzv. akademické desatero a další užitečné rady a doporučení.</t>
  </si>
  <si>
    <t xml:space="preserve">Účast na odborné konferenci k tématu zkoušení na vysokých školách </t>
  </si>
  <si>
    <t>Splněno: konference se účastnila hlavní řešitelka projektu za AMU doc. Mgr. Daniela Jobertová, Ph.D., a to online; dále se prezenčně zúčastnila pracovnice PR oddělení AMU Hana Štastná, a to zejména na pracovním setkání věnovaném časopisu Universitas</t>
  </si>
  <si>
    <t>Speciální rubrika věnovaná problematice podpory výuky a ověřování výsledků v online prostředí a etiky v bezkontaktní výuce se zaměřením na online zkoušení v internetovém magazínu vysokých škol Universitas</t>
  </si>
  <si>
    <t xml:space="preserve">Splněno: AMU se účastnila přípravy internetového časopisu Universitas v obdobném režimu jako v minulých letech. </t>
  </si>
  <si>
    <t>Výstup č. 2. nebyl realizován v plánované podobě ani rozsahu.</t>
  </si>
  <si>
    <t>Viz výše.</t>
  </si>
  <si>
    <t xml:space="preserve">Nepodařilo se vyčerpat všechny náklady na ONEI, a to jednak na cestovné, jednak na služby související s propagací prevence plagiátu v rámci školy. Částku ve výši Kč 28 543,- bude AMU vracet do státního rozpočtu. </t>
  </si>
  <si>
    <t>Cestovné nebylo vyčerpáno v důsledku online přítomnosti řešitelky na konferenci pořádané hlavním koordinátorem a též v důsledku toho, že relevantní workshopy a kulaté stoly se konaly vesměs v distančním režimu. Služby nebyly vyčerpány proto, že aktivity spojené s propagací plagiátu bylo zapotřebí nejprve koncepčně prodiskutovat na jednotlivých fakultách; ty, které proběhly, byly plně zajištěny zaměstnanci AMU v rámci ON, a nebylo zatím zapotřebí zadávat služby externímu subjektu.</t>
  </si>
  <si>
    <t>2.1.</t>
  </si>
  <si>
    <t xml:space="preserve">Mzdy - resp. odměny zaměsntancům AMU zapojených do projektu: hlavní řešitelka, zaměstnanci knihoven, proděkani fakult, právník AMU, redaktoři odborného časopisu AMU, pedagogové fakult </t>
  </si>
  <si>
    <t>2.2.</t>
  </si>
  <si>
    <t>DPP - sběr podnětů pro vznik manuálu netextových zdrojů a připomínkování jeho první verze</t>
  </si>
  <si>
    <t>2.3.</t>
  </si>
  <si>
    <t>Zákonné platby k 2.1. a 2.2.</t>
  </si>
  <si>
    <t>2.5.</t>
  </si>
  <si>
    <t>Služby související s realizací časopisu Universitas</t>
  </si>
  <si>
    <t>2.6.</t>
  </si>
  <si>
    <t>Cestovné - účast na konferenci a prezenční poradě redakce časopisu Universitas</t>
  </si>
  <si>
    <t>Česká zemědělská univerzita v Praze</t>
  </si>
  <si>
    <t>Centralizovaný rozvojový program pro rok 2021</t>
  </si>
  <si>
    <t>c) opatření na posílení akademické integrity studujících a zaměstnanců vysokých škol</t>
  </si>
  <si>
    <t>Od: 1. 1. 2021</t>
  </si>
  <si>
    <t>doc. Ing. Petr Valášek, Ph.D.</t>
  </si>
  <si>
    <t>Ing. Martina Filgasová</t>
  </si>
  <si>
    <t>Kamýcká 129, 165 00 Praha - Suchdol, www.czu.cz</t>
  </si>
  <si>
    <t>valasekp@tf.czu.cz</t>
  </si>
  <si>
    <t>filgasovam@rektorat.czu.cz</t>
  </si>
  <si>
    <t>Dokončit analýzu stavu podpory akademické etiky ve studentských pracích na českých vysokých školách
rozšířením projektového týmu o další instituce (v roce 2020 se projektu účastní pouze 9 univerzitních VŠ), dále
aktualizovat doporučení k prevenci negativních jevů pro instituce, pedagogy i studenty, specificky zacílit na významná dílčí témata formulovaná během práce na předcházejícím projektu (práce psané na zakázku,
využívání netextových zdrojů), podpořit zapojené vysoké školy při zavádění, uskutečňování a vyhodnocování
opatření na institucionální úrovni, iniciovat vznik trvalých platforem pro výměnu zkušeností.</t>
  </si>
  <si>
    <t>Participace na společném cíli projektu – analýza stavu na ČZU, upevnění vyhodnocování kvality závěrečných prací a jednotlivých témat závěrečných prací v akreditovaných studijních programech, výměna zkušeností na platformách projektu, účast na setkání s partnerskými VŠ.</t>
  </si>
  <si>
    <t>Porovnat nedávné a v reálném čase nabývané zkušenosti českých vysokých škol s on-line zkoušením a se zadáváním, vedením a posuzováním závěrečných prací v mimořádných podmínkách, analyzovat vyvstávající
potřeby akademiků i studujících při dodržování principů akademické etiky v online prostředí, a vyhodnotit zahraniční zkušenosti a příklady dobré praxe. Na základě analýzy těchto vstupů formulovat doporučení pro
instituce, vyučující i studenty, zprostředkovat odolné, funkční a účinné metody a nástroje k ověřování výsledků učení v online prostředí a sdílet napříč českými vysokými školami dobrou praxi za účelem systémového
posilování akademické integrity studentů coby pojistky proti nekorektním praktikám a podvodům
v mimořádných i standardních podmínkách a online i off-line prostředí.</t>
  </si>
  <si>
    <t>Participace na společném cíli projektu – ČZU analyzovala stav v oblasti etiky vytváření e-learningových opor v souvislosti s nastavenou on-line/hybridní výukou, ČZU se podílela na konzultaci a workshopech v rámci partnerských VŠ a na komentování podkladů k zajištění citační etiky a práce s odbornou literaturou pro studující vysokých škol v režimu on-line/hybridní výuky.</t>
  </si>
  <si>
    <t>Podpořit pochopení významu akademické etiky v širší akademické i neakademické veřejnosti, vysvětlovat
pomocí vhodných médií a výstupů celospolečenské dopady podvodných praktik ve vysokém školství, otevřít
debatu o konkrétních otázkách a problémech spojených a akademickou etikou a výchovou k akademické
integritě, propagovat nástroje prevence.</t>
  </si>
  <si>
    <t>Participace na společném cíli projektu – zavádění diskuze na ČZU.</t>
  </si>
  <si>
    <t>Č. 1 - Analýza současného stavu v oblasti etiky vytváření e-learningových opor na ČZU v souvislosti s nastavenou on-line/hybridní výukou, sdílení analýzy na vytvořené pletformě.</t>
  </si>
  <si>
    <t>Byla uskutečněna analýza stavu v oblasti etiky vytváření e-learningových opor zejména na základě informací, které byly v uplynulých obdobích nashromážděny Knihovnou ČZU. Na základě zkušeností byla zformulována doporučení pro akademickou obec s ohledem na nutnost úpravy řady studijních opor pro bezkontaktní formy výuky, tato doporučení byla součástí metodických materiálů, které byly průběžně rozesílány pedagogickým pracovníkům ČZU v roce 2021.  Vznikl materiál Autorské právo a výuka. Závěry analýz byly diskutovány v rámci partnerských VŠ. ČZU dále participovala na společném cíli projektu týkajícího se závěrečných prací, a to vyhodnocováním kvality závěrečných prací a jednotlivých témat prací v akreditovaných studijních programech prostřednictvím zavedených ročních hodnocení, které pro garanty SP zpracovává Oddělení kvality Rektorátu, probíhala výměna zkušeností a diskuse na platformách projektu, ale i se zahraničními vysokými školami.</t>
  </si>
  <si>
    <t>Č. 2-3 - Soubor doporučení/podkladů k zajištění citační etiky a práce s odbornou literaturou pro studující vysokých škol v režimu on-line/hybridní výuky.</t>
  </si>
  <si>
    <t>Nad rámec pravidelných setkání projektového týmu bylo podpořeno setkání vedoucích pracovníků Knihovny ČZU - školení vedoucích pracovníků, práce s odbornou literaturou, citační etika. Setkání proběhlo 3.-4. 9. 2021 v Kostelci nad Černými Lesy. 1.-2. 11. a 8. - 9. 11. se uskutečnilo setkání vedoucích pracovníků a projektového týmu v Kostelci nad Černými Lesy - byla diskutována data a analýzy týkající se současného stavu v oblasti etiky vytváření e-learningových opor na ČZU.</t>
  </si>
  <si>
    <t>Č. 4 - Proškolení vedoucích pracovníků ČZU/workshop zaměřený na oblast citační etiky a práce s odbornou literaturou a zajištění citační etiky při vytváření a sdílení e-learningových opor, etika bezkontaktní výuky</t>
  </si>
  <si>
    <r>
      <t>Byly uspořádány školení/kurzy/webinář: Time Management (21. 10. 2021 - 12 účastníků), Efektivní emailová kominikace (23. 11. 2021 - 21 účastníků).</t>
    </r>
    <r>
      <rPr>
        <sz val="10"/>
        <color rgb="FFFF0000"/>
        <rFont val="Calibri"/>
        <family val="2"/>
        <charset val="238"/>
        <scheme val="minor"/>
      </rPr>
      <t xml:space="preserve">                                 </t>
    </r>
  </si>
  <si>
    <t>Č. 5 - Uspořádání workshopu pro partnerské VŠ se zaměřením na oblast citační etiky a práci s odbornou literaturou a zajištění citační etiky při vytváření a sdílení e-learningových opor</t>
  </si>
  <si>
    <t xml:space="preserve">25. 11. 2021  byl Knihovnou ČZU uskutečněn webinář "Informační zdroje pro výuku: online, efektivně a eticky" - workshopu se dle prezenční listiny zúčastnilo 17 účastníků z ČZU a partnerských VŠ. </t>
  </si>
  <si>
    <t>Č. 6 - Speciální rubrika věnovaná problematice podpoře výuky a ověřování výsledků v online prostředí a etiky v bezkontaktní výuce se zaměřením na online zkoušení v online magazínu vysokých škol</t>
  </si>
  <si>
    <t>Publikována informace v době pandemie v časopise Živá univerzita 1-2/2021, dostupné též na webových stránkách CZU - https://www.czu.cz/cs/r-7210-o-czu/r-7701-pr-a-media/r-8557-casopis-ziva-univerzita, dále byly diskutovány rubriky dalších on-line magazínů partnerských VŠ.</t>
  </si>
  <si>
    <t>Pokud došlo v průběhu řešení ke změnám, uveďte je, vysvětlete příčinu, v případě, že jste žádali o jejich povolení MŠMT, uveďte č. j. vyřízení této žádosti.</t>
  </si>
  <si>
    <t>Zdůvodnění (případně č. j. vyřízení žádosti na  MŠMT)</t>
  </si>
  <si>
    <t>2.1-2.3</t>
  </si>
  <si>
    <t>Mzdové náklady související s řešením projektu.</t>
  </si>
  <si>
    <t>Materiální náklady spojené s realizací projektu - kancelářské potřeby.</t>
  </si>
  <si>
    <t>Uspořádání a účast na školeních. Výjezdní zasedání vedoucích pracovníků CZU a pracovníků Knihovny CZU.</t>
  </si>
  <si>
    <t>Služební cesta projektového týmu na University of Vigo, kde byla diskutována problematika činností souvisejících s projektem,  byla diskutována praxe na hostitelské univerzitě a jejich zkušenosti s vedením a kvalitou závěrečných prací, s on-line/hybridní výukou a zkušenosti v oblasti citační etiky, on-line studijních opor atd. Služební cesty v rámci partnerské sítě VŠ.</t>
  </si>
  <si>
    <t xml:space="preserve">Stipendia pro studenty participující na projektu. Podpořeno 9 studentů. </t>
  </si>
  <si>
    <t>Janáčkova akademie múzických umění</t>
  </si>
  <si>
    <t>Od: 1.1.2021</t>
  </si>
  <si>
    <t>Do: 31.12.2021</t>
  </si>
  <si>
    <t>doc. MgA. Marek Hlavica, Ph.D.</t>
  </si>
  <si>
    <t>Ing. Monika Körmendyová</t>
  </si>
  <si>
    <t xml:space="preserve">Janáčkova akademie múzických umění </t>
  </si>
  <si>
    <t>Beethovenova 650/2, 662 15 Brno, www.
jamu.cz</t>
  </si>
  <si>
    <t xml:space="preserve">hlavica@jamu.cz </t>
  </si>
  <si>
    <t>kormendyova@jamu.cz</t>
  </si>
  <si>
    <t>Dokončit analýzu stavu podpory akademické etiky ve studentských pracích na českých vysokých školách - SPLNĚNO - JAMU se jako spoluřešitelská instituce podílela na dokončení analýzy, když na základě interních šetření inovovala vlastní procesy i se spolupodílela na vzniku výsledných materiálů</t>
  </si>
  <si>
    <t>Porovnat nedávné a v reálném čase nabývané zkušenosti českých vysokých škol s on-line zkoušením a se
zadáváním, vedením a posuzováním závěrečných prací v mimořádných podmínkách - SPLNĚNO - JAMU se aktivně zapojila do porovnávání nabytých zkušeností v rámci pracovních skupin a přispěla ke vzniku výsledných materiálů</t>
  </si>
  <si>
    <t>Podpořit pochopení významu akademické etiky v širší akademické i neakademické veřejnosti - SPLNĚNO - JAMU se spolupodílela na tvorbě a publikování materiálů s tematikou akadmeické etiky a výraznou měrou se také podílela na vzniku publikace o etickém a legálním využívání netextových zdrojů v odborných textech</t>
  </si>
  <si>
    <t>Analýza vnitřních předpisů JAMU a jejich součástí ve vztahu k distančnímu vzdělávání - SPLNĚNO - byla provedena analýza vnitřních předpisů JAMU reflektující distanční vzdělávání, která potvrdila, že vnitřní předpisy JAMU jsou dostatečně kvalitně připraveny i pro situaci distančního vzdělávání a není aktuálně nezbytné v nich činit zásadní změny. Dílčí úpravy budou součástí případné budoucí aktualizace předpisů. Zkušenosti získané během analýzy byly sdíleny s ostatními školami.</t>
  </si>
  <si>
    <t>Analýza existující praxe JAMU z pandemie COVID-19 s on-line výukou a zkoušením s důrazem na vyvstávající potřeby akademiků i studujících v této oblasti - SPLNĚNO - existující praxe byla průběžně analyzována a průběžně byly činěny i dílčí inovace a podpůrné kroky s cílem podpořit akademiky i studující, např. metodické materiály, školení, sdílení zkušeností, podpora práce s IT. V případě návratu omezení v důsledku epidemie je nyní JAMU již mnohem lépe připravena na realizaci on-line výuky, a to postránce technické i metodické od úrovně vedení až po úroveň jednotlivých akademiků i studentů.</t>
  </si>
  <si>
    <t>Celkové zhodnocení stavu distanční výuky a prevence jevů v rozporu s akademickou etikou v on-line prostředí a návrh kroků k posílení mechanismů podpory akademické integrity - SPLNĚNO - Aktivní zapojení do pracovní skupiny zabývající se Akademickou etikou: účast na vstupním pracovním workshopu (14. 4. 2021), příprava a realizace metodologického workshopu na téma World Café pro členy pracovní skupiny a další zájemce (18. 5. 2021), účast na metodologickém workshopu na téma Focus Groups (7. 6. 2021),  účast na pracovním setkání (23. 6. 2021), spolupráce na konceptu materiálu zabývajících se tématem akademické etiky v online prostředí.</t>
  </si>
  <si>
    <t>Revidované vnitřní postupy JAMU pro ověřování výsledků online metodami - SPLNĚNO - vnitřní postupy byly průběžně analyzovány a revidovány a nyní je vypracováno portfolio vnitřních metodických materiálů, které problematiku ověřování výsledků online metodami specifikují a upravují</t>
  </si>
  <si>
    <t>Spolupráce na vzniku manuálu pro využívání netextových zdrojů ve studentských pracích - SPLNĚNO - spolupráce v pozici jednoho z hlavních spoluautorů, pravidelné redakční schůzky nad koncepcí a textem publikace, vypracování dílčích kapitol, právní konzultace textu vznikající publikace, komentování pracovníách verzí textu, spolupráce na finalizaci publikace. Publikace je dokončena a vydána</t>
  </si>
  <si>
    <t>Speciální rubrika věnovaná problematice podpoře výuky a ověřování výsledků v online prostředí a etiky v bezkontaktní výuce se zaměřením na online zkoušení v online magazínu vysokých škol - SPLNĚNO - rubrika vznikla a JAMU do ní aktivně přispívala</t>
  </si>
  <si>
    <t>7.</t>
  </si>
  <si>
    <t>Účast zástupců JAMU na workshopech zaměřených na téma prevence plagiátorství ve studentských písemných pracích.  - SPLNĚNO - Zástupci JAMU se zúčastnili následujících workshopů souvisejících s prevencí plagiátorství: - Kde je hranice plagiátorství (14. 4. 2021, online), Jak pracovat s výstupy antiplagiátorských systémů (27. 4. 2021, online), Contract cheating (14. 5. 2021, online), Záznamy a materiály z těchto workshopů budou kompletně zpřístupněny v nových interaktivních osnovách v Informačním systému JAMU, kde v roce 2021 vznikl speciální podpůrný adresář pro pedagogy, kteří vedou kvalifikační, absolventské a jiné typy prací.</t>
  </si>
  <si>
    <t>8.</t>
  </si>
  <si>
    <t>Účast zástupců JAMU na workshopech k problematice akademické etiky v bezkontaktní výuce se zaměřením na online zkoušení. - SPLNĚNO - Zástupce  JAMU načerpal informace ve speciální sérii školení na téma Testování ve VŠ I. výuce (celkem tři lekce,  4. 11., 11. 11., 18. 11.). Materiály byly poskytnuty pod podmínkou dalšího nesdílení. Informace ze školení byly souhrnně prezentovány pracovní skupině JAMU zabývající se kvalifikačními pracemi, zkoušením apod.</t>
  </si>
  <si>
    <t>9.</t>
  </si>
  <si>
    <t>Účast zástupců JAMU na odborné konferenci zaměřené na problematiku distančního vzdělávání a on-line výuky s důrazem na oblast online zkoušení a prevenci podvádění studentů u něj - SPLNĚNO - Vedle samotné účasti bylo realizováno sdílení informací z projektu s akademickým prostředím fakulty (nové uložiště materiálů pro pedagogy v IS JAMU - sdílení zdrojů k tématu; vznik pracovní skupiny vedoucích a pedagogů působících v diplomových proseminářích; sdílení informací se studenty přes tyto pedagogy; sdílení informací na poradách pedagogů a rozšířeného kolegia děkana).</t>
  </si>
  <si>
    <t>Změna čerpání finančních prostředků</t>
  </si>
  <si>
    <t>Původně zvažovaná položka na DPP/DPČ pro spolupracující experty projektu nebyla čerpána a byla vyčerpána v položce mzdy. Z důvodu posílení expertního personálního zabezpečení školy (zejm. právní oddělení) mohly být náklady původně plánované jako DPP/DPČ pro externí spolupracovníky uhrazeny formou mzdy, resp. odměn ke mzdám. Tuto změnu bylo možno realizovat bez žádosti o povolení MŠMT v souladu s podmínkami použití dotace.</t>
  </si>
  <si>
    <t>Mzdy a odměny ke mzdám zaměstnanců JAMU zapojeným do realizace a spolupráce na projektu a podílejím se na realizaci výstupů.</t>
  </si>
  <si>
    <t>DPP/DPČ pro spolupracující experty projektu - položka nebyla čerpána a byla vyčerpána v položce mzdy. Z důvodu posílení expertního personálního zabezpečení školy (zejm. právní oddělení) mohly být náklady původně plánované jako DPP/DPČ uhrazeny formou mzdy, resp. odměn ke mzdám.</t>
  </si>
  <si>
    <t>Drobné materiální náklady související s realizací projektu (např. kancelářské potřeby, nákup odborné literatury)</t>
  </si>
  <si>
    <t>Služby spojené s prezentací výsledků řešení projektu (IT služby, korektury, fotografie, redakční práce) prostřednictvím časopisu Universitas.</t>
  </si>
  <si>
    <t>Tuzemské výjezdy pracovníků spolupracujících na projektu za účelem sdílení zkušeností, získávání nových poznatků a jejich následné implementaci v rámci naplňování cílů a výstupů projektu (konfrence, porady pracovních skupin). Nevyčerpaná částka ve výši 2 tis. byla využita k úhradě stipendií pro studenty spolupracující na projektu.</t>
  </si>
  <si>
    <t>Stipendia pro zapojené studenty JAMU - odměny za spolupráci při řešení projektu a realizaci výstupů řešení.</t>
  </si>
  <si>
    <t>Jihočeská univerzita v Českých Budějovicích</t>
  </si>
  <si>
    <t xml:space="preserve">Centrální rozvojový projekt 18+  </t>
  </si>
  <si>
    <t>prof. Tomáš Machula, Ph.D., Th.D.</t>
  </si>
  <si>
    <t>Jihočeská univerzita v Českých Budějovicích (JU)</t>
  </si>
  <si>
    <t>Branišovská 1645/31a, 370 05 České Budějovice
www.jcu.cz</t>
  </si>
  <si>
    <t>prorektor-hodnoceni@jcu.cz</t>
  </si>
  <si>
    <t>Viz společné cíle projektu.</t>
  </si>
  <si>
    <t>Viz plnění společných cílů projektu.</t>
  </si>
  <si>
    <t>1) Analýza předpisů JU a jejích součástí ve vztahu k etickým aspektům distančního vzdělávání.</t>
  </si>
  <si>
    <t>Aktivní účast na přípravě návrhu projektového dotazníku k analýze vnitřních předpisů a následné vyplnění celouniverzitní i fakultní části dotazníku za JU a jeho převod do MS Forms, připomínkování výsledků šetření, aktivní účast zástupců JU v pracovní skupině zaměřené na daný projektový okruh, sdílení zkušeností a námětů na úpravy vnitřních předpisů v dané oblasti.</t>
  </si>
  <si>
    <t>2) Analýza existující praxe JU z pandemie COVID‐19 s on‐line zkoušením s důrazem na vyvstávající
potřeby akademiků i studujících v této oblasti.</t>
  </si>
  <si>
    <t>Účast zástupců JU v pracovní skupině zaměřené na daný projektový okruh, sdílení zkušeností, průběžné plnění společných úkolů, spolupráce na tvorbě a připomínkování průběžných projektových výstupů, příprava podkladů pro projektové téma č. 7 „nedůvěra jako atribut kvality“, samostudium odborné literatury a záznamů z tematicky zaměřených seminářů, aktivní účast na odborných webinářích a konferencích (např. webináře "World Café"; "Focus Group"; konference "Hodnocení kvality vysokých škol Telč").</t>
  </si>
  <si>
    <t>3) Zhodnocení stavu distanční výuky na JU a prevence jevů v rozporu s akademickou etikou v on‐line
prostředí a návrh kroků k posílení mechanismů podpory akademické integrity.</t>
  </si>
  <si>
    <t>Aktivní zmapování stávající situace na JU, sdílení zkušeností, samostudium odborné literatury a záznamů z tematicky zaměřených seminářů, aktivní účast na odborných webinářích a dalších vzdělávacích akcích (např. webináře "Kde je hranice plagiátorství"; "Contract cheating aneb práce psané na zakázku"; Informační zdroje pro výuku: online, efektivně, eticky"; "Autorský zákon - pravidla používání internetových zdrojů v materiálech"; "Jak odhalit a prokázat contract cheating"; "Good Teaching Practices to Promote Academic Integrity" - ENAI) a konferencích (např. "European Conference on Academic Integrity - ENAI"; "2021 European Quality Assurance Forum" - EUA), účast v pracovních skupinách zaměřených na dílčí projektová témata a aktivní spolupráce na plnění společných úkolů v rámci pracovní skupiny pro šířeji pojatou problematiku GDPR (zpracování tématu „Identifikace subjektů údajů v online prostředí“).
Vzhledem k velkému zájmu studentů byl zajištěn dotisk interní publikace JU „Metodická pomůcka ke zpracování závěrečných prací“ (péčí Nakladatelství JU), v dostatečném počtu byly dále od Nakladatelství Karolinum UK pořízeny publikace "How to avoid plagiarism - Student handbook" (anglická verze) a "Jak se vyhnout plagiátorství" (příručka pro studenty + příručka pro akademiky). Všechny uvedené publikace jsou pro zájemce k dispozici v Akademické knihovně JU, anglická verze příručky "How to avoid plagiarism - Student handbook" byla rovněž distribuována na zahraniční oddělení všech fakult JU, kde je zdarma poskytována všem přijíždějícím zahraničním studentům. Knihovní fond Akademické knihovny JU byl dále rozšířen o vybranou odbornou domácí a zahraniční literaturu související s tematickým zaměřením projektu.</t>
  </si>
  <si>
    <t>4) Analýza dostupných služeb pro posuzování autenticity a originality anglicky psaných textů, prevenci
plagiátorství a odhalování shody textů s ohledem na potřeby JU.</t>
  </si>
  <si>
    <t xml:space="preserve">Realizace analýzy dostupných antiplagiátorských systémů. Na základě této analýzy byl vybrán systém Ouriginal, proběhla jednání s dodavateli tohoto systému a nasazení uvedeného systému do pilotního provozu. Byl stanoven postup kontroly cizojazyčných prací a zahájena kontrola prvních odevzdaných prací. Účast zástupců JU na tematicky zaměřených odborných webinářích a dalších vzdělávacích akcích, případně samostudium záznamů z těchto akcí (např. workshop  "Jak pracovat s výstupy antiplagiátorského systému"; webinář ENAI "Interpreting text-matching software similarity reports"). </t>
  </si>
  <si>
    <t>5) Revidované vnitřní postupy JU pro ověřování výsledků online metodami.</t>
  </si>
  <si>
    <t>Účast zástupců JU v pracovní skupině zaměřené na daný projektový okruh (Akademická etika v online výuce a zkoušení), sdílení zkušeností, samostudium odborné literatury a záznamů z tematicky zaměřených seminářů, aktivní účast na odborných konferencích a seminářích, konzultace se zástupci zúčastněných vysokých škol (včetně odborníků na oblast GDPR), sběr příkladů dobré praxe, příprava návrhu opatření realizovatelných v podmínkách JU a diskuse tohoto návrhu v rámci příslušných grémií a univerzitních útvarů (včetně IT).</t>
  </si>
  <si>
    <t>6) Revidované vnitřní postupy JU zaměřené např. na prevenci, odhalování a postih plagiátorství ve
studentských pracích, contract cheatingu, neetického zacházení s cizím duševním vlastnictvím a
dalších negativních jevů.</t>
  </si>
  <si>
    <t xml:space="preserve">Na základě zpracované detailní analýzy disciplinárních řádů jednotlivých fakult JU a disciplinárního řádu JU, která byla doplněna o rešerši judikatury týkající se problematiky plagiátorství a contract cheatingu, byly upraveny aktuálně platné verze disciplinárních řádů. Ty byly předloženy k externímu právnímu posouzení. Následně budou takto upravené a odsouhlasené předpisy předloženy k projednání do Akademického senátu JU. </t>
  </si>
  <si>
    <t>7) Workshop JU na téma prevence plagiátorství ve studentských písemných pracích.</t>
  </si>
  <si>
    <t>Bylo připraveno několik tematicky zaměřených workshopů a praktických seminářů, jejichž organizátorem a odborným garantem byla Akademická knihovna JU. Z důvodu velkého zájmu účastníků byly některé z workshopů realizovány ve více termínech. Konkrétně se uskutečnily tyto workshopy: „Jak správně a efektivně citovat“ (6x); „Citace a citování“ (2x); „Jak efektivně používat citační manažer Citace PRO Plus“ (2x) a „Autorský zákon a Creative Commons“ (1x, lektorsky zajištěno odborníkem z MUNI).</t>
  </si>
  <si>
    <t>8) Spolupráce na vzniku speciální rubriky věnované problematice podpory výuky a ověřování výsledků
v online prostředí a etiky v bezkontaktní výuce se zaměřením na online zkoušení v online magazínu
vysokých škol.</t>
  </si>
  <si>
    <t>Účast zástupců JU (především z útvaru marketingu) v pracovní skupině zaměřené na daný projektový okruh, sdílení zkušeností, aktivní spolupráce na přípravě podkladů pro magazín vysokých škol Universitas, spolupráce na propagaci projektových výstupů JU i výstupů ostatních vysokých škol zapojených pro předmětného CRP projektu na univerzitním webu a v rámci sociálních médií (zejména projektových worshopů, seminářů a dalších vzdělávacích akcí), aktivní vyhledávání témat souvisejících s jednotlivými projektovými okruhy, aktivní účast na odborných webinářích a konferencích (např. konference "Hodnocení kvality vysokých škol Telč").</t>
  </si>
  <si>
    <r>
      <t>Informace společné pro všechny projektové výstupy</t>
    </r>
    <r>
      <rPr>
        <sz val="10"/>
        <color rgb="FF000000"/>
        <rFont val="Calibri"/>
        <family val="2"/>
        <charset val="238"/>
      </rPr>
      <t>:
Kromě výše uvedených odborných konferencí, seminářů, tematických workshopů, kurzů, školení a dalších akcí zaměřených na klíčová témata projektu CRP 2021 se zástupci JU rovněž zúčastnili několika osobních konzultací, formálních i neformálních setkání k jednotlivým tematickým okruhům projektu a setkání se zástupci dalších relevantních subjektů působících v rámci vysokoškolského vzdělávacího prostoru (např. zástupci managementu vybraných VŠ, NAÚ, MŠMT). Předmětem těchto setkání byla problematika související s řešenými projektovými okruhy.</t>
    </r>
  </si>
  <si>
    <t>Přesun nevyčerpaných prostředků rozpočtové položky 2.2 (Ostatní osobní náklady) v rámci dílčí části projektu v souladu s podmínkami Vyhlášení CRP pro VVŠ pro rok 2021.</t>
  </si>
  <si>
    <t xml:space="preserve">Lektorské služby byly částečně zajištěny interními pracovníky, se kterými nebyly uzavírány DPČ/DPP, ale tito pracovníci obdrželi odměnu ke mzdě, případně byly aktivity lektorů hrazeny formou služby. Nevyčerpané prostředky z rozpočtové položky 2.2 (Ostatní osobní náklady) byly využity na navýšení položky 2.1 (Mzdy) s tím, že celkové osobní náklady (součet položek 2.1, 2.2 a 2.3) nebyly překročeny. </t>
  </si>
  <si>
    <t>Přesun nevyčerpaných prostředků rozpočtové položky 2.6 (Cestovní náhrady) a 2.7 (Stipendia) v rámci dílčí části projektu v souladu s podmínkami Vyhlášení CRP pro VVŠ pro rok 2021.</t>
  </si>
  <si>
    <t>Z důvodu pandemie COVID-19 se některé z plánovaných akcí (zejména zahraniční cesty) neuskutečnily, případně se uskutečnily hybridní či online formou, což ve svém důsledku vedlo k nevyčerpání části prostředků vyčleněných v rámci projektu na rozpočtové položky 2.6 (Cestovní náhrady) a z menší části také 2.7 (Stipendia). Nevyčerpané prostředky z rozpočtových položek 2.6 a 2.7 byly využity (v rámci povoleného limitu 20 % pro přesun v rámci Ostatních nákladů) na navýšení rozpočtové položky 2.5 (Služby a náklady nevýrobní) a v menší míře také rozpočtové položky 2.4 (Materiální náklady). Tyto navýšené prostředky byly využity na prohloubení a rozšíření původně plánovaných aktivit souvisejících se zaměřením projektu (zejména tisk a dotisk projektových publikací a pořízení další odborné literatury - blíže popis plnění výstupu č. 3).</t>
  </si>
  <si>
    <t>Odměny projektovému týmu, členům dílčích pracovních skupin a dalším spolupracovníkům za aktivní spolupráci na přípravě výstupů v rámci společných i dílčích částí projektu.</t>
  </si>
  <si>
    <t xml:space="preserve">DPČ pro externí spolupracovníky projektu. </t>
  </si>
  <si>
    <t>Odvody pojistného na veřejné zdravotní pojištění a pojistného na sociální zabezpečení a příspěvku na státní politiku zaměstnanosti a příděly do sociálního fondu.</t>
  </si>
  <si>
    <t>Tematicky zaměřená domácí a zahraniční literatura (uložena v Akademické knihovně JU), drobné IT vybavení pro workshopy pořádané JU (webkamery).</t>
  </si>
  <si>
    <t>Grafické a tiskařské práce (tisk a dotisk projektových publikací), překlady vybraných dokumentů do AJ, právní analýzy (disciplinární řády), lektorské služby (workshopy), IT služby (testování antiplagiátorského systému Ouriginal pro kontrolu cizojazyčných prací), kurzovné (tematicky zaměřená školení a konference), služby související s tvorbou obsahu pro komunikační kanál (Universitas), služby související s realizací tuzemských pracovních cest (ubytování apod.).</t>
  </si>
  <si>
    <t xml:space="preserve">Pracovní cesty členů projektového týmu a členů dílčích pracovních skupin za účelem sdílení zkušeností, získávání nových poznatků a jejich následné implementace v rámci naplňování cílů a výstupů projektu. </t>
  </si>
  <si>
    <t>Položka nebyla čerpána.</t>
  </si>
  <si>
    <t>Formulář pro závěrečnou zprávu - dílčí část MU</t>
  </si>
  <si>
    <t>Analýza předpisů MU a jejích součástí ve vztahu k etickým aspektům distančního vzdělávání.</t>
  </si>
  <si>
    <t>Analýza předpisů MU a jejích součástí ve vztahu k etickým aspektům distančního vzdělávání je součástí společného výstupu Analýzy předpisů zapojených vysokých škol. Podklady pro analýzu vychází z celkového zhodnocení stavu distanční výuky  prevence jevů v rozporu s akademickou etikou.</t>
  </si>
  <si>
    <t>Analýza existující praxe MU z pandemie COVID-19 s on-line zkoušením s důrazem na vyvstávající potřeby akademiků i studujících v této oblasti.</t>
  </si>
  <si>
    <t>Interní dokument "Analýza zkušeností MUNI s formami výuky se zaměřením na formy na dálku"</t>
  </si>
  <si>
    <t>Celkové zhodnocení stavu distanční výuky a prevence jevů v rozporu s akademickou etikou v on-line prostředí a návrh kroků k posílení mechanismů podpory akademické integrity.</t>
  </si>
  <si>
    <t>Celkové zhodnocení stavu distanční výuky a prevence jevů v rozporu s akademickou etikou v on-line prostředí je shrnuto v dotazníku pro Analýzu předpisů MU a jejích součástí. Součástí Analýzy je zároveň návrh kroků k posílení mechanismů podpory akademické integrity, který bude formou "Desatera" prezentován na webových stránkách projektu mezi společnými výstupy dostupnými veřejnosti.</t>
  </si>
  <si>
    <t>Revidované vnitřní postupy MU pro ověřování výsledků online metodami.</t>
  </si>
  <si>
    <t xml:space="preserve">V průběhu roku probíhala šetření a diskuse na téma ověřování výsledků on-line metodami. Výstup se mj. promítl do Metodiky distančního zkoušení a ukončení předmětů. Dále byly zpracovány metodické instrukce k distanční výuce a zkoušení dostupné např. na https://is.muni.cz/do/mu/samostudium/pages/zkouseni.html#ustni </t>
  </si>
  <si>
    <t>Workshop MU na téma prevence plagiátorství ve studentských písemných pracích.</t>
  </si>
  <si>
    <t>Workshop na téma prevence plagiátorství proběhl 30. 4. 2021. Akce se zaměřovala mj. na nový algoritmus pro detekce podobností</t>
  </si>
  <si>
    <t>Workshop MU k problematice akademické etiky v bezkontaktní výuce se zaměřením na online zkoušení.</t>
  </si>
  <si>
    <t>Workshop k problematice akademické etiky v bezkontaktní výuce se zaměřením na on-line zkoušení byl plánován na 8. 11. ale z důvodu eskalující pandemie COVID-19 byl zrušen. S tím rovněž souvisí nedočerpání prostředků CRP. Náhradu za tento workshop plánujeme realizovat v následujícím roce (již ne pod záštitou tohoto CRP), neboť téma akademické etiky v bezkontaktní výuce považujeme za vysoce aktuální a je žádoucí, aby bylo dále sdíleno akademické veřejnosti.</t>
  </si>
  <si>
    <t>Odborná konference k tématu zkoušení na vysokých školách.</t>
  </si>
  <si>
    <t xml:space="preserve">Workshop k problematice akademické etiky v bezkontaktní výuce (výstup č. 6) byl zrušen </t>
  </si>
  <si>
    <t>Z důvodu eskalující pandemie COVID-19 a s ohledem na aktuální možnosti řečníků, organizátorů i účastníků byl termín konání akce odložen. S tím rovněž souvisí nedočerpání prostředků CRP.</t>
  </si>
  <si>
    <t>V osobních nákladech byly navýšeny mzdy na úkor dohod z důvodu vyššího zapojení úvazkových zaměstnanců než dohodářů.</t>
  </si>
  <si>
    <t>Ostatní osobní náklady byly sníženy na úkor mezd z důvodu nižšího zapojení osob spolupracujících na DPP/DPČ</t>
  </si>
  <si>
    <t>Materiální náklady byly mírně navýšeny zejména v souvislosti se zajištěním konference HKVŠ</t>
  </si>
  <si>
    <t>Položka služeb byla navýšena na úkor cestovních výdajů. Služby byly čerpány převážně v souvislosti s vyššími než původně předpokládanými výdaji výstupů č. 7 a 8 (Konference HKVŠ, Samostatná rubrika v časopisu Universitas)</t>
  </si>
  <si>
    <t xml:space="preserve">Položka cestoné byla z důvodu pandemie COVID-19 čerpána zcela minimálně. </t>
  </si>
  <si>
    <t>Položka nebyla čerpána</t>
  </si>
  <si>
    <t>Mendelova univerzita v Brně</t>
  </si>
  <si>
    <t>Centralizovaný rozvojový program</t>
  </si>
  <si>
    <t xml:space="preserve">c) opatření na posílení akademické integrity studujících a zaměstnanců vysokých škol
</t>
  </si>
  <si>
    <t>prof. Ing. Radim Farana, CSc., FEng.</t>
  </si>
  <si>
    <t>Ing. Veronika Vejrostová</t>
  </si>
  <si>
    <t>Zemědělská 1665/1, 613 00 Brno 
http://mendelu.cz</t>
  </si>
  <si>
    <t>Zemědělská 1665/1, 613 00 Brno
http://kvalita.mendelu.cz</t>
  </si>
  <si>
    <t>radim.farana@mendelu.cz</t>
  </si>
  <si>
    <t>veronika.vejrostova@mendelu.cz</t>
  </si>
  <si>
    <r>
      <t xml:space="preserve">Dokončit analýzu stavu podpory akademické etiky ve studentských pracích na českých vysokých školách rozšířením projektového týmu o další instituce, dále aktualizovat doporučení k prevenci negativních jevů pro instituce, pedagogy i studenty, specificky zacílit na významná dílčí témata formulovaná během práce na předcházejícím projektu (práce psané na zakázku, využívání netextových zdrojů), podpořit zapojené vysoké školy při zavádění, uskutečňování a vyhodnocování opatření na institucionální úrovni, iniciovat vznik trvalých platforem pro výměnu zkušeností.
</t>
    </r>
    <r>
      <rPr>
        <b/>
        <sz val="10"/>
        <color theme="1"/>
        <rFont val="Calibri"/>
        <family val="2"/>
        <charset val="238"/>
        <scheme val="minor"/>
      </rPr>
      <t>Splněno</t>
    </r>
    <r>
      <rPr>
        <sz val="10"/>
        <color theme="1"/>
        <rFont val="Calibri"/>
        <family val="2"/>
        <charset val="238"/>
        <scheme val="minor"/>
      </rPr>
      <t xml:space="preserve">
</t>
    </r>
  </si>
  <si>
    <r>
      <t xml:space="preserve">Porovnat nedávné a v reálném čase nabývané zkušenosti českých vysokých škol s on-line zkoušením a se zadáváním, vedením a posuzováním závěrečných prací v mimořádných podmínkách, analyzovat vyvstávající potřeby akademiků i studujících při dodržování principů akademické etiky v online prostředí, a vyhodnotit zahraniční zkušenosti a příklady dobré praxe. Na základě analýzy těchto vstupů formulovat doporučení pro instituce, vyučující i studenty, zprostředkovat odolné, funkční a účinné metody a nástroje k ověřování výsledků učení v online prostředí a sdílet napříč českými vysokými školami dobrou praxi za účelem systémového posilování   akademické   integrity   studentů   coby   pojistky   proti   nekorektním   praktikám   a   podvodům v mimořádných i standardních podmínkách a online i off-line prostředí.
</t>
    </r>
    <r>
      <rPr>
        <b/>
        <sz val="10"/>
        <color theme="1"/>
        <rFont val="Calibri"/>
        <family val="2"/>
        <charset val="238"/>
        <scheme val="minor"/>
      </rPr>
      <t>Splněno</t>
    </r>
  </si>
  <si>
    <r>
      <t xml:space="preserve">Podpořit pochopení významu akademické etiky v širší akademické i neakademické veřejnosti, vysvětlovat pomocí vhodných médií a výstupů celospolečenské dopady podvodných praktik ve vysokém školství, otevřít debatu o konkrétních otázkách a problémech spojených a akademickou etikou a výchovou k akademické
integritě, propagovat nástroje prevence.
</t>
    </r>
    <r>
      <rPr>
        <b/>
        <sz val="10"/>
        <color theme="1"/>
        <rFont val="Calibri"/>
        <family val="2"/>
        <charset val="238"/>
        <scheme val="minor"/>
      </rPr>
      <t>Splněno</t>
    </r>
  </si>
  <si>
    <r>
      <rPr>
        <b/>
        <sz val="10"/>
        <color theme="1"/>
        <rFont val="Calibri"/>
        <family val="2"/>
        <charset val="238"/>
        <scheme val="minor"/>
      </rPr>
      <t xml:space="preserve">Analýza předpisů univerzity a jejích součástí ve vtahu k distančnímu vzdělávání </t>
    </r>
    <r>
      <rPr>
        <sz val="10"/>
        <color theme="1"/>
        <rFont val="Calibri"/>
        <family val="2"/>
        <charset val="238"/>
        <scheme val="minor"/>
      </rPr>
      <t xml:space="preserve">
S dílčím projektovým týmem byl komunikován obsah dotazníku pro analýzu předpisů. V polovině června proběhla schůzka týmu k finalizaci podoby dotazníku.   V srpnu byla provedena analýza prostřednictvím vyplnění dotazníku na MENDELU. Podklady ke zpracování byly poskytnuty koordinátorovi aktivity (UK). Výsledky analýzy byly koordinátorem aktivity prezentovány na projektových schůzkách v druhé polovině roku 2021.</t>
    </r>
  </si>
  <si>
    <r>
      <rPr>
        <b/>
        <sz val="10"/>
        <color theme="1"/>
        <rFont val="Calibri"/>
        <family val="2"/>
        <charset val="238"/>
        <scheme val="minor"/>
      </rPr>
      <t>Zpracovaný soubor doporučení k předcházení prací psaných na zakázku (contract cheatingu)</t>
    </r>
    <r>
      <rPr>
        <sz val="10"/>
        <color theme="1"/>
        <rFont val="Calibri"/>
        <family val="2"/>
        <charset val="238"/>
        <scheme val="minor"/>
      </rPr>
      <t xml:space="preserve">
Byly sestaveny dvě dílčí pracovní skupiny, které vytvořily soubor doporučení a v červenci jej poskytly jej širšímu projektovému týmu k připomínkování. Po zapracování připomínek byl finální text předán nakladatelství Karolinum, které jej vydalo jako elektronickou knihu. Pracovníci MENDELU se významným způsobem podíleli na tvorbě obsahu a koordinaci pracovní skupiny. Odkaz na elektronickou knihu je rovněž dostupný na akademickaetika.cz.</t>
    </r>
  </si>
  <si>
    <r>
      <rPr>
        <b/>
        <sz val="10"/>
        <color theme="1"/>
        <rFont val="Calibri"/>
        <family val="2"/>
        <charset val="238"/>
        <scheme val="minor"/>
      </rPr>
      <t>Uskutečněné workshopy a webináře zaměřené na téma prevence plagiátorství ve studentských pracích a prevence contract cheatingu vytvořených na základě výstupů projektu předchozího roku</t>
    </r>
    <r>
      <rPr>
        <sz val="10"/>
        <color theme="1"/>
        <rFont val="Calibri"/>
        <family val="2"/>
        <charset val="238"/>
        <scheme val="minor"/>
      </rPr>
      <t xml:space="preserve">
Uskutečněné workshopy:
Jak zvládnout týmové projekty a nezbláznit se - 25. 3. 2021
Kde je hranice plagiátorství - 14. 4. 2021
Jak pracovat s výstupy antiplagiátorského systému - 27. 4. 2021
Contract cheating aneb práce psané na zakázku - 14. 5. 2021
Jak odhalit a prokázat contract cheating -20. 10. 2021</t>
    </r>
  </si>
  <si>
    <r>
      <rPr>
        <b/>
        <sz val="10"/>
        <color theme="1"/>
        <rFont val="Calibri"/>
        <family val="2"/>
        <charset val="238"/>
        <scheme val="minor"/>
      </rPr>
      <t xml:space="preserve">Uskutečněné workshopy a webináře zaměřené na problematiku etiky v bezkontaktní výuce se zaměřením na online zkoušení
</t>
    </r>
    <r>
      <rPr>
        <sz val="10"/>
        <color theme="1"/>
        <rFont val="Calibri"/>
        <family val="2"/>
        <charset val="238"/>
        <scheme val="minor"/>
      </rPr>
      <t>Uskutečněné workshopy a webináře:
Zkušenosti s online zkoušením - 4. 5. 2021
Etika ve výzkumu - 17. 9. 2021</t>
    </r>
  </si>
  <si>
    <r>
      <rPr>
        <b/>
        <sz val="10"/>
        <color theme="1"/>
        <rFont val="Calibri"/>
        <family val="2"/>
        <charset val="238"/>
        <scheme val="minor"/>
      </rPr>
      <t>Příspěvky do studentského on-line magazínu vysokých škol k tématům projektu:</t>
    </r>
    <r>
      <rPr>
        <sz val="10"/>
        <color theme="1"/>
        <rFont val="Calibri"/>
        <family val="2"/>
        <charset val="238"/>
        <scheme val="minor"/>
      </rPr>
      <t xml:space="preserve">
V magazínu Universitas.cz byla vytvořena rubrika "ETIKA", ve které vyšly tyto příspěvky:
Zavedení distanční výuky a zkoušení vedlo k nárůstu podvádění on-line - 10. 2. 2021
Kde je hranice plagiátorství a jak mu zamezit? - 6. 4. 2021
Shoda 89 procent. Ale plagiát to nebyl - 16. 4. 2021
Jak se vyhnout plagiátorství? Poradí dvě příručky - 26. 4. 2021
Podvody zcela nevymýtíme, ale lze kultivovat akademické prostředí - 26. 4. 2021
Predátorské časopisy zneužívají vědce. Jeden vrátil úder: Zapsal do redakční rady svého psa - 7. 5. 2021
Jak jsem se stal plagiátorem. A co se s tím dá dělat - 19. 5. 2021
Jak přesun online ovlivnil podvádění? Zaměří se na to mezinárodní konference - 28. 5. 2021
Srovnání antiplagiátorských systémů: Všemocné zdaleka nejsou - 4. 6. 2021
Anketa: Jaký využíváte antiplagiátorský software? - 5. 6. 2021
Normostrana za dvě stovky, dodání zítra. Contract cheating na vlastní kůži - 6. 6. 2021
Hrubky, chybějící zdroje, ale i vydírání. Práce na zakázku jsou místo úlevy spíš risk  - 6. 6. 2021
Komentář: Když vedete příliš prací, contract cheatingu zamezíte těžko
Osobnosti: Pseudověda dostává příliš prostoru, to mě děsí, říká autor seznamu predátorů - 18. 8. 2021
Pseudověda dostává příliš prostoru, to mě děsí, říká autor seznamu predátorů (universitas.cz)
Téma: Osvojit si akademické psaní je dobré i pro tělocvikáře - 29. 9. 2021
Osvojit si akademické psaní je dobré i pro tělocvikáře (universitas.cz)
Aktuality: Týden akademické etiky začíná už v pondělí – 13. 10. 2021
Týden akademické etiky začíná už v pondělí. Nabídne sérii webinářů (universitas.cz)
Téma: Guy Curtis: Contract cheating je čtyřikrát častější, než jsme mysleli – 4. 11. 2021
Guy Curtis: Contract cheating je čtyřikrát častější, než jsme mysleli (universitas.cz)
Osobnosti: Diplomka z Keni, zn. Na zakázku. Lidé už se za podvody ani nestydí, varuje Lancaster – 15. 12. 2021
Diplomka z Keni, zn. na zakázku. Lidé už se za podvody ani nestydí, varuje Lancaster (universitas.cz)
Na obsahu se významně podíleli pracovníci MENDELU - Dr. Foltýnek, Dr. Dlabolová a Ing. Králíková</t>
    </r>
  </si>
  <si>
    <r>
      <rPr>
        <b/>
        <sz val="10"/>
        <color theme="1"/>
        <rFont val="Calibri"/>
        <family val="2"/>
        <charset val="238"/>
        <scheme val="minor"/>
      </rPr>
      <t>Blog věnovaný akademické etice</t>
    </r>
    <r>
      <rPr>
        <sz val="10"/>
        <color theme="1"/>
        <rFont val="Calibri"/>
        <family val="2"/>
        <charset val="238"/>
        <scheme val="minor"/>
      </rPr>
      <t xml:space="preserve">
V první polovině roku byla na www.akademickaetika.cz připravena technická infrastruktura a rozpracovány myšlenky na příspěvky. Blog byl v druhé polovině roku 2021 spuštěn a příspěvky jsou publikovány v cca dvoutýdenních intervalech. Do prosince 2021 bylo zveřejněno 6 příspěvků.</t>
    </r>
  </si>
  <si>
    <t>Nevyčerpání části fin. prostředků z položek 2.4 Materiál a 2.6 Cestovní náhrady a přesunutí části fin. prostředků do položky 2.5 Služby a náklady nevýrobní</t>
  </si>
  <si>
    <t xml:space="preserve">Z důvodu protiepidemických opatření v souvislosti se zabráněním šíření nemoci Covid-19, nebyla realizována větší část plánovaných cest, včetně jedné zahraniční cesty. Většina setkání se uskutečnila online. Dále nebyla využita menší část prostředků plánovaných na materiální vybavení projektového týmu. Nevyčerpané prostředky na cestovní náhrady (39 tis. Kč) a materiál (4 tis. Kč) byly částečně použity na náklady spojené s tiskem příruček "Jak se vyhnout plagiátorství" a dále na částečné pokrytí nákladů za antiplagiátorský systém (navýšení položky Služby a náklady nevýrobní). </t>
  </si>
  <si>
    <t>C10-2020</t>
  </si>
  <si>
    <t>C13-2021</t>
  </si>
  <si>
    <t>Mzdy - odměny členům projektového týmu za realizaci projektu a tvorbu výstupů projektu</t>
  </si>
  <si>
    <t>DPP a DPČ externích lektorů a osoby spolupracující na tvorbě PR článků 
(výstupy 3-5)</t>
  </si>
  <si>
    <t>Odvody pojistného (zdravotní a sociální pojištění) z vyplacených odměn a DPČ</t>
  </si>
  <si>
    <t>Materiální náklady - vybavení pro řešitelský tým (toner, webkamera, replikátor portů, baterka do notebooku), e-book Manuál úspěšného blogera</t>
  </si>
  <si>
    <t>Služby - členské a konferenční poplatky, licence Mentimeter, tisk příruček "Jak se vyhnout plagiátorství" v ČJ a AJ pro studenty a akad. pracovníky, služby za antiplagiátorský systém Theses</t>
  </si>
  <si>
    <t>Cestovní náhrady - náklady na tuzemské cesty související s realizací projektu</t>
  </si>
  <si>
    <t>Stipendia - vyplacená stipendia studentům za spolupráci na projektu</t>
  </si>
  <si>
    <t>Centrální rozvojový program</t>
  </si>
  <si>
    <t>Prof. PhDr. Aleš Zářický, Ph.D.</t>
  </si>
  <si>
    <t>Ing. Marcela Thiemlová</t>
  </si>
  <si>
    <t>Ostravská univerzita</t>
  </si>
  <si>
    <t>Dvořákova 7, 701 03 Ostrava,
 www.osu.cz</t>
  </si>
  <si>
    <t>Dvořákova 7, 701 03 Ostrava
www.osu.cz</t>
  </si>
  <si>
    <t>553 46 1010</t>
  </si>
  <si>
    <t>553 46 1012</t>
  </si>
  <si>
    <t>ales.zaricky@osu.cz</t>
  </si>
  <si>
    <t>marcela.thiemlova@osu.cz</t>
  </si>
  <si>
    <r>
      <t>Dokončit analýzu stavu podpory akademické etiky ve studentských pracích na českých vysokých školách rozšířením projektového týmu o další instituce (v roce 2020 se projektu účastní pouze 9 univerzitních VŠ), dále aktualizovat doporučení kprevenci negativních jevů pro instituce, pedagogy i studenty, specificky zacílit na významná dílčí témata formulovaná během práce na předcházejícím projektu (práce psané na zakázku, využívání netextových zdrojů), podpořit zapojené vysoké školy při zavádění, uskutečňování a vyhodnocování opatření na institucionální úrovni, iniciovat vznik trvalých platforem pro výměnu zkušeností.</t>
    </r>
    <r>
      <rPr>
        <i/>
        <sz val="10"/>
        <color rgb="FF000000"/>
        <rFont val="Calibri"/>
        <family val="2"/>
      </rPr>
      <t xml:space="preserve">
Analýza stavu podpory akademické etiky ve studentských pracích na českých vysokých školách byla rozšířena o další vysoké školy spolupracující na projektu v roce 2021. Výsledky analýzy jsou dostupné na webu projektu. Rovněž doporučení k prevenci negativních jevů pro instituce, pedagogy i studenty byla v průběhu roku cílena na významná dílčí témata a prezentována zejména formou realizovaných workshopů a dalších akcí. Řada z nich je opět dostupná ve formě nahrávek na webu projektu. </t>
    </r>
  </si>
  <si>
    <r>
      <t>Porovnat nedávné a v reálném čase nabývané zkušenosti českých vysokých škol s on-line zkoušením a se zadáváním, vedením aposuzováním závěrečných prací vmimořádných podmínkách, analyzovat vyvstávající potřeby akademiků i studujících při dodržování principů akademické etiky vonline prostředí, a vyhodnotit zahraniční zkušenosti a příklady dobré praxe. Na základě analýzy těchto vstupů formulovat doporučení pro instituce, vyučující i studenty, zprostředkovat odolné, funkční a účinné metody a nástroje kověřování výsledků učení vonline prostředí a sdílet napříč českými vysokými školami dobrou praxi za účelem systémového posilování akademické integrity studentů coby pojistky proti nekorektním praktikám a podvodům vmimořádných i standardních podmínkách a online i off-line prostředí.</t>
    </r>
    <r>
      <rPr>
        <i/>
        <sz val="10"/>
        <color rgb="FF000000"/>
        <rFont val="Calibri"/>
        <family val="2"/>
      </rPr>
      <t xml:space="preserve">
Zejména v návaznosti na společné výstupy byly formou případových studií a analýz porovnávány zkušenosti českých vysokých škol s on-line zkoučením, zadáváním, vedením a posuzováním závěrečných prací v mimořádných podmínkách. Nabyté poznatky byly následně sdíleny a komunikovány mezi partnery projektu, což mělo v řadě případů přímý dopad na úpravy vnitřních postupů a metodik. Nejzásadnější poznatky jsou pak prezentovány na webových stránkách projektu a v podobě příruček a workshopů pro akademické pracovníky a studenty poskytují cennou oporu pro systémové posilování akademické integrity studentů coby pojistky proti nekorektním praktikám a podvodům v mimořádných i standardních podmínkách on-line i off-line prostředí. </t>
    </r>
  </si>
  <si>
    <r>
      <t>Podpořit pochopení významu akademické etiky vširší akademické i neakademické veřejnosti, vysvětlovat pomocí vhodných médií a výstupů celospolečenské dopady podvodných praktik ve vysokém školství, otevřít debatu o konkrétních otázkácha problémech spojených a akademickou etikou a výchovou k akademické integritě, propagovat nástroje prevence.</t>
    </r>
    <r>
      <rPr>
        <i/>
        <sz val="10"/>
        <color rgb="FF000000"/>
        <rFont val="Calibri"/>
        <family val="2"/>
      </rPr>
      <t xml:space="preserve">
K pochopení výzamu akademické etiky v širší akademické i neakademické veřejnosti významně přispěla samostatná rubrika v časopisu Universitas. Články průběžně zveřejňované k aktuálním tématům přibližují veřejnosti celospolečenské dopady podvodných praktik ve vysokém školství a otevírají tak debatu o konkrétních otázkách a problémech spojených s akademickou etikou a výchovou k akademické integritě. Tato oblast je neméně významně řešena v užším kruhu zapojených partnerů CRP a dále prezentována a integrována do vnitřních systémů jednotlivých vysokých škol.  </t>
    </r>
  </si>
  <si>
    <t>1. (splněno)</t>
  </si>
  <si>
    <r>
      <t xml:space="preserve">Analýza vnitřních předpisů OU a jejich součástí ve vztahu k etickým aspektům distančního vzdělávání - </t>
    </r>
    <r>
      <rPr>
        <i/>
        <sz val="10"/>
        <color rgb="FF000000"/>
        <rFont val="Calibri"/>
        <family val="2"/>
      </rPr>
      <t>na základě analýzy stávajících vnitřních předpisů a opatření rektora a děkanů bylo přijato opatření rektora, která stanoví základní pravidla pro ústní zkoušení prostřednictvím nástrojů dálkové komunikace.</t>
    </r>
  </si>
  <si>
    <t>2. (splněno)</t>
  </si>
  <si>
    <r>
      <t xml:space="preserve">Analýza existující praxe OU z pandemie COVID-19 s on-line zkoušením s důrazem na vyvstávající potřeby akademiků i studujících v této oblasti - </t>
    </r>
    <r>
      <rPr>
        <i/>
        <sz val="10"/>
        <color rgb="FF000000"/>
        <rFont val="Calibri"/>
        <family val="2"/>
      </rPr>
      <t>na základě výsledků dotazníkového šetření k online formám výuky a potřebám akademiků i studujících z hlediska rozvoje těchto metod výuky byly proškoleni vyučující ve využívání online nástrojů ve výuce a zkoušení..</t>
    </r>
  </si>
  <si>
    <t>3. (splněno)</t>
  </si>
  <si>
    <r>
      <t xml:space="preserve">Zhodnocení vnitřních postupů OU pro ověřování výsledků online metodami - </t>
    </r>
    <r>
      <rPr>
        <i/>
        <sz val="10"/>
        <color rgb="FF000000"/>
        <rFont val="Calibri"/>
        <family val="2"/>
      </rPr>
      <t>proděkani pro studium na jednotlivých fakultách prověřili a zhodnotili stávající praxi z hlediska ověřování výsledků online metodami (nejvíce využívaným a zároveň nejvíce poptávaným nástrojem byl LMS Moodle a automaticky opravované testy, a dále online zkoušení prostřednictvím videokonferencí), na základě toho byl uspořádán webinář pro vyučující na téma tvorby těchto testů a možnosti jejich rozšíření o další typy otázek, dále byla přijata pravidla pro uskutečňování ústního zkoušení prostřednictvím konferenčních systémů.</t>
    </r>
  </si>
  <si>
    <t>4. (splněno)</t>
  </si>
  <si>
    <r>
      <t xml:space="preserve">Workshop OU na téma prevence plagiátorství ve studentský písemných pracích - </t>
    </r>
    <r>
      <rPr>
        <i/>
        <sz val="10"/>
        <color rgb="FF000000"/>
        <rFont val="Calibri"/>
        <family val="2"/>
      </rPr>
      <t>byl uskutečněn workshop pro vyučující k využití antiplagiátorského systému Turnitin k prověřování plagiátorství ve studentských pracích.</t>
    </r>
  </si>
  <si>
    <t>5. (splněno)</t>
  </si>
  <si>
    <r>
      <t xml:space="preserve">Workshop OU k problematice akademické etiky v bezkontaktní výuce se zaměřením na online zkoušení - </t>
    </r>
    <r>
      <rPr>
        <i/>
        <sz val="10"/>
        <color rgb="FF000000"/>
        <rFont val="Calibri"/>
        <family val="2"/>
      </rPr>
      <t>byl uskutečněn workshop pro vedení fakult na téma, jak zajistit dodržování akademické etiky při online zkoušení.</t>
    </r>
  </si>
  <si>
    <t>6. (splněno)</t>
  </si>
  <si>
    <r>
      <t xml:space="preserve">Příspěvky do speciální rubriky věnované problematice podpoře výuky a ověřování výsledků v online prostředí a etiky v bezkontaktní výuce se zaměřením na online zkoušení v online magazínu vysokých škol - </t>
    </r>
    <r>
      <rPr>
        <i/>
        <sz val="10"/>
        <color rgb="FF000000"/>
        <rFont val="Calibri"/>
        <family val="2"/>
      </rPr>
      <t xml:space="preserve"> Ostravská univerzita se podílela na přípravě článků v online magazínu vysokých škol Universitas na téma online zkoušení, akademické etiky, kontrakt cheatingu, antiplagiátorských systémů a predátorských časopisů.</t>
    </r>
  </si>
  <si>
    <t xml:space="preserve">Navýšení rubriky 2.1 Mzdy o 8 % na úkor rubruky 2.2 Ostatní osobní náklady. </t>
  </si>
  <si>
    <t xml:space="preserve">Marginální posun v rámci rubriky osobní náklady. </t>
  </si>
  <si>
    <t xml:space="preserve">Ponížení rubriky 2.2 Ostatní osobní náklady o 10 % ve prospěch rubriky 2.1 Mzdy. </t>
  </si>
  <si>
    <t xml:space="preserve">Navýšení rubriky 2.3 Odvody o 2 %. </t>
  </si>
  <si>
    <t>Marginální změna související spoosunem mezi rubrikami 2.1 a 2.2.</t>
  </si>
  <si>
    <t>Rubrika 2.4 Materiální náklady byla ponížena o 2 %.</t>
  </si>
  <si>
    <t xml:space="preserve">V rubrice 2.4. nedošlo k výraznějším změnám. </t>
  </si>
  <si>
    <t>Rubrika 2.5 Služby a náklady nevýrobní byla navýšena o 12 %.</t>
  </si>
  <si>
    <t>Zakoupení licence SEDUO.</t>
  </si>
  <si>
    <t>Rubrika 2.6 Cestovné byla ponížena o 7 %.</t>
  </si>
  <si>
    <t xml:space="preserve">V rubrice 2.6. nedošlo k výraznějším změnám. </t>
  </si>
  <si>
    <t>Rubrika 2.7 Stipendia byla ponížena o 3 %.</t>
  </si>
  <si>
    <t xml:space="preserve">V rubrice 2.7. nedošlo k výraznějším změnám. </t>
  </si>
  <si>
    <t xml:space="preserve"> 2.1</t>
  </si>
  <si>
    <t>Došlo k navýšení v rubrice mzdy na úkor rubruky 2.2. ostatní osobní náklady. Celkově byla rubrika osobní náklady čerpána v souladu se zadávací dokumentaci.</t>
  </si>
  <si>
    <t xml:space="preserve"> 2.2</t>
  </si>
  <si>
    <t>Došlo k ponížení v rubrice ostatní osobní náklady ve prospěch rubruky 2.1. mzdy. Celkově byla rubrika osobní náklady čerpána v souladu se zadávací dokumentaci.</t>
  </si>
  <si>
    <t xml:space="preserve"> 2.3</t>
  </si>
  <si>
    <t>Změna souvisí s posuny v rubrikách 2.1. a 2.2.</t>
  </si>
  <si>
    <t xml:space="preserve"> 2.4</t>
  </si>
  <si>
    <t>V rubrice 2. 4. nedošlo k výraznějším změnám. Celkově v rubrice ostatní náklady nedošlo k výraznějším změnám.</t>
  </si>
  <si>
    <t xml:space="preserve"> 2.5</t>
  </si>
  <si>
    <t>K navýšení rubriky 2.5. došlo v souvislosti se zakoupením licence Seduo, což koresponduje se zaměřením projektu.  Celkově v rubrice ostatní náklady nedošlo k výraznějším změnám.</t>
  </si>
  <si>
    <t xml:space="preserve"> 2.6</t>
  </si>
  <si>
    <t>V rubrice 2.6. nedošlo k výraznějším změnám. Celkově v rubrice ostatní náklady nedošlo k výraznějším změnám.</t>
  </si>
  <si>
    <t xml:space="preserve"> 2.7</t>
  </si>
  <si>
    <t>V rubrice 2.7. nedošlo k výraznějším změnám. Celkově v rubrice ostatní náklady nedošlo k výraznějším změnám.</t>
  </si>
  <si>
    <r>
      <t>Poznámka</t>
    </r>
    <r>
      <rPr>
        <sz val="11"/>
        <color rgb="FF000000"/>
        <rFont val="Calibri"/>
        <family val="2"/>
        <charset val="238"/>
      </rPr>
      <t>: V případě, že potřebujete sdělit další doplňující informace, uveďte je v příloze.</t>
    </r>
  </si>
  <si>
    <t>Slezská univerzita v Opavě</t>
  </si>
  <si>
    <t>Celkem: 808</t>
  </si>
  <si>
    <t xml:space="preserve">V tom běžné finanční prostředky: 808 </t>
  </si>
  <si>
    <t>V tom kapitálové finanční prostředky: 0</t>
  </si>
  <si>
    <t>RNDr. Tomáš Gráf, Ph.D.</t>
  </si>
  <si>
    <t>Mgr. Ing. Jaroslav Machovský</t>
  </si>
  <si>
    <t>Na Rybníčku 626/1, 746 01 Opava/www.slu.cz</t>
  </si>
  <si>
    <t>tomas.graf@fpf.slu.cz</t>
  </si>
  <si>
    <t>jaroslav.machovsky@fpf.slu.cz</t>
  </si>
  <si>
    <t>Analýza předpisů Slezské univerzity v Opavě (včetně součástí) ve vztahu k distančnímu vzdělávání - výstup byl splněn v souladu s žádosti o dotaci na dílčí část projektu za SU</t>
  </si>
  <si>
    <t>Analýza dosavadní praxe Slezské univerzity v Opavě (včetně součástí) v rámci online výuky a online zkoušení s důrazem na potřeby akademiků a studujících v této oblasti - výstup byl splněn v souladu s žádosti o dotaci na dílčí část projektu za SU</t>
  </si>
  <si>
    <t>Workshopy a popularizační akce prezentující vybrané společné výstupy projektu - výstup byl splněn v souladu s žádosti o dotaci na dílčí část projektu za SU</t>
  </si>
  <si>
    <t>Úprava vnitřních předpisů SU v Opavě v souvislosti s novými zjištěními v rámci projektu - výstup byl splněn v souladu s žádosti o dotaci na dílčí část projektu za SU</t>
  </si>
  <si>
    <t>Účast zástupců realizačního týmu na konferenci zaměřené na problematiku distančního vzdělávání a
on-line výuky s důrazem na oblast on-line zkoušení a prevenci podvádění studentů u něj - výstup byl splněn v souladu s žádosti o dotaci na dílčí část projektu za SU</t>
  </si>
  <si>
    <t>Spolupodílení se na speciální rubrice věnované problematice podpoře výuky a ověřování výsledků
v online prostředí a etiky v bezkontaktní výuce se zaměřením na online zkoušení v online magazínu
vysokých škol - výstup byl splněn v souladu s žádosti o dotaci na dílčí část projektu za SU</t>
  </si>
  <si>
    <t>Dílčí část projektu za SU byla realizována beze změn</t>
  </si>
  <si>
    <t>Výdaje na odměny zaměstnanců SU zapojených do projektu byly vynaloženy za účelem realizace výstupů dílčí části projektu za SU.</t>
  </si>
  <si>
    <t>Výdaje na DPP zaměstnanců SU zapojených do projektu byly vynaloženy za účelem realizace výstupů dílčí části projektu za SU. Dále se jednalo výdaje spojené se spoluprodílením se na speciání rubrice online magazínu vysokých škol Universitas.</t>
  </si>
  <si>
    <t>Výdaje na odvody zaměstnanců SU zapojených do projektu byly vynaloženy za účelem realizace výstupů dílčí části projektu za SU</t>
  </si>
  <si>
    <t>2.4.</t>
  </si>
  <si>
    <t>V souladu s podmínkami dotace byla tato položka navýšena. Byla zakoupena odpovídající technika, která byla využita pro potřeby realizace výstupu č. 3 projektu (viz výše). Tato technika bude i do budoucna využita pro distanční výuku, aktuálně zejména v souvislosti s pandemií koronaviru. V souladu s plánem byly zakoupeny 4 notebooky. První byl k dispozici kontaktní osobě (koordinátorovi) projektu, ostatní pak byly využity pro potřeby workshopů a popularizačních akcí (výstup č. 3).</t>
  </si>
  <si>
    <t>Tato položka byla oproti plánu ponížena. Byly z ní hrazeny výdaje spojené s realizací workshopů a popularizačních akcí  (výstup. č. 3 dílčí části projektu). Dále se jednalo výdaje spojené se spoluprodílením se na speciání rubrice online magazínu vysokých škol Universitas.</t>
  </si>
  <si>
    <t>Tato položka byla oproti plánu ponížena, zejména v důsledku pandemie koronaviru. Výdaje byly spojený s účastí SU na zářijové konferenci v Telči.</t>
  </si>
  <si>
    <t>2.7.</t>
  </si>
  <si>
    <t xml:space="preserve">Tato položka byla oproti plánu mírně navýšena. Stipendia byla vyplacena studentům zapojeným do příprav a realizace workshopů a popularizačních akcí. </t>
  </si>
  <si>
    <t>Technická univerzita v Liberci</t>
  </si>
  <si>
    <t>Centralizovaný rozvojový program pro veřejné vysoké školy pro rok 2021</t>
  </si>
  <si>
    <t>prof. Ing. Miroslav Žižka, Ph.D.</t>
  </si>
  <si>
    <t>Ing. Bc. Michaela Vurmová</t>
  </si>
  <si>
    <t>Studentská 1402/2, 461 17 Liberec 1, www.tul.cz</t>
  </si>
  <si>
    <t>miroslav.zizka@tul.cz</t>
  </si>
  <si>
    <t>michaela.vurmova@tul.cz</t>
  </si>
  <si>
    <t>Popis plnění společných cílů projektu včetně zapojení jednotlivých VŠ je uveden ve společné části zprávy.</t>
  </si>
  <si>
    <t>Analýza vnitřní legislativy zaměřené na akademickou integritu.</t>
  </si>
  <si>
    <t xml:space="preserve">Splněno. Analýza provedena (studijní a zkušební řád, etický kodex). Zjištěno, že vnitřní legislativa nedostatečně pokrývá a řeší problematiku akademické integrity. </t>
  </si>
  <si>
    <t>Analýza nástrojů pro efektivní vedení a korekturu semestrálních, seminární a závěrečných prací
distanční formou v prostředí LMS Moodle.</t>
  </si>
  <si>
    <t>Splněno. Původní stav - vedení semestrálních a seminárních prací distanční formou bylo možné v prostředí LMS Moodle. Systém umožňuje zpětnou vazbu od učitele ke studentovi. Systém však neumožňoval antiplagiátorskou kontrolu vložených textů. Ta byla řešela samostatně jen u závěrečných kvalifikačních prací přes systém Theses. Na základě analýzy byla navržena změna - nově bude LMS Moodle propojen s antiplagiátorským systémem Turnitin a umožňuje automatizovanou kontrolu i semestrálních a seminárních prací. Stejný antiplagiátorský systém se nově používá i při kontrole závěrečných kvalifikačních prací.</t>
  </si>
  <si>
    <t>Výběr, získání a pilotní testování systému na podporu akademické integrity v LMS Moodle.</t>
  </si>
  <si>
    <t>Splněno. Do portálu e-learning.tul.cz byl doplněn modul na antiplagiátorskou kontrolu veškerých vložených textů. Systém je plně funkční. Na podporu využívání nové funkcionality systému byl vytvořen online návod.</t>
  </si>
  <si>
    <t>Návrhy na úpravu vnitřní legislativy TUL</t>
  </si>
  <si>
    <t>Splněno. Návrhy úpravy studijního a zkušebního řádu jsou ve fázi projednávání na akademickém senátu TUL.</t>
  </si>
  <si>
    <t>Speciální rubrika věnovaná problematice podpoře výuky a ověřování výsledků v online prostředí a
etiky v bezkontaktní výuce se zaměřením na online zkoušení v online magazínu vysokých škol.</t>
  </si>
  <si>
    <t>Splněno. V rámci univerzitního magazínu Universitas vznikla rubrika Etika, která po celý rok přinášela témata v podobě zpravodajství, rozhovorů i článků přejatých ze zahraničních médiích na témata plagiátorství, contract cheeting, predátorské časopisy, etická úskalí online výuky apod. Na tvorbě a přípravě více jak tří desítek redakčních textů TUL aktivně participovala. Součástí byla také propagace tématu na sociálních sítích Universitas s napojením a sdílením na sociálních TUL a šíření newsletterů k tématu. Součástí naplnění cíle byla i propagace mezinárodní konference European Conference on Academic Integrity and Plagiarism 2021 (06/21). A v říjnu 2021 se spustila v magazínu Universitas propagace a sdílení výstupů série webinářů na téma akademické etiky pořádané Evropskou sítí pro akademickou integritu.</t>
  </si>
  <si>
    <t>Nedočerpání položky 2.3</t>
  </si>
  <si>
    <t>Úspora na odvodech. Finance nebyly využity na jiné aktivity. Zbývající částka byla vrácena na účet MŠMT.</t>
  </si>
  <si>
    <t>Nedočerpání položek 2.6</t>
  </si>
  <si>
    <t>S ohledem na pandemii, byl využit jen distanční způsob účasti na setkáních. Do projektu nakonec nebyli zapojeni studenti. Zbývající částka byla vrácena na účet MŠMT.</t>
  </si>
  <si>
    <t>Nedočerpání položek 2.7</t>
  </si>
  <si>
    <t>Rozúčtování pracovníků, kteří byli do projektu zapojeni. Odměna za finalizaci hlavních činností a za implementaci pokročilých nástrojů pro efektivní vedení a kontrolu semestrálních, seminárních a závěrečných prací.</t>
  </si>
  <si>
    <t>DPP vyplacena za tvorbu obsahu pro komunikační kanály magazínu Universitas - V6</t>
  </si>
  <si>
    <t xml:space="preserve">Odvody pojistného na veřejné zdravotní pojištění a pojistného na sociální zabezpečení a příspěvku na státní politiku zaměstnanosti. Výše částky je navázána na položku 2.1. Část finančních prostředků byla zaslána na účet MŠMT (leden 2022). </t>
  </si>
  <si>
    <t>Nákup kancelářského materiálu.</t>
  </si>
  <si>
    <t xml:space="preserve">Online antiplagiátorský systém - databáze (V3) - 570 tis. - spolufinancováno TUL.   Služba - tvorba obsahu pro komunikační kanály VŠ - 24 tis. </t>
  </si>
  <si>
    <t>Cestovní náhrady byly vráceny na účet MŠMT (prosinec 2021). Účast byla pouze distančně.</t>
  </si>
  <si>
    <t>Stipendia byla vrácena na účet MŠMT (prosinec 2021). Nakonec nedošlo k  plánovanému zapojení studentů.</t>
  </si>
  <si>
    <t>Univerzita Hradec Králové</t>
  </si>
  <si>
    <t>Opatření na posílení akademické integrity studujících a zaměstnanců vysokých škol</t>
  </si>
  <si>
    <t>Do: 31. 12.2021</t>
  </si>
  <si>
    <t>Doc. Ing. Mgr. Petra Marešová, Ph.D.</t>
  </si>
  <si>
    <t>Ing. Lenka Buchtová</t>
  </si>
  <si>
    <t xml:space="preserve"> www.uhk.cz</t>
  </si>
  <si>
    <t>petra.maresova@uhk.cz</t>
  </si>
  <si>
    <t>lenka.buchtova.2@uhk.cz</t>
  </si>
  <si>
    <t>Podpořit pochopení významu akademické etiky v širší akademické i neakademické veřejnosti - SPLNĚNO - UHK se spolupodílela na tvorbě a publikování materiálů s tematikou akademické etiky, sdílela informace uvnitř napříč akademickými pracovníky na UHK </t>
  </si>
  <si>
    <t>Porovnat nedávné a v reálném čase nabývané zkušenosti českých vysokých škol s on-line zkoušením a se zadáváním, vedením a posuzováním závěrečných prací v mimořádných podmínkách - SPLNĚNO – UHK  aktivně zjišťovala stav na vlastní univerzitě, realizovala šetření, zapojila do porovnávání nabytých zkušeností  </t>
  </si>
  <si>
    <t xml:space="preserve">Podpořit pochopení významu akademické etiky v širší akademické i neakademické veřejnosti - SPLNĚNO – UHK realizovala workshop na dané téma,  dále se také podílela na tvorbě a publikování materiálů s tematikou akademické etiky </t>
  </si>
  <si>
    <t>Analýza předpisů UHK a jejích součástí ve vztahu k distančnímu vzdělávání.</t>
  </si>
  <si>
    <t>Předmětem analýzy je zhodnocení vnitřních přepisů ve vztahu k distančnímu vzdělávání, a to jak na celouniverzitní úrovni, tak na úrovni jednotlivých součástí UHK, tj. jednotlivých fakult. Z hlediska vnitřních předpisů, které jsou ve vztahu k distančnímu vzdělávání hodnoceny, se jedná jak o vnitřní přepisy, které jsou definovány § 17 odst. 1 a § 33 odst. 2 zákona č. 111/1998 Sb., o vysokých školách a o změně a doplnění dalších zákonů (dále jen „zákon o vysokých školách“), tak o jiné řídicí akty, které nemají povahu vnitřních předpisů a které jsou definovány čl. 17 Statutu UHK (dále jen „Statut“).
Analýza poskytuje  přehled o tom, jakým způsobem má UHK distanční vzdělávání ve svých vnitřních předpisech a řídicích aktech upraveno, a kde jeprostor pro diskusi o jejich případných úpravách z hlediska de lege ferenda.</t>
  </si>
  <si>
    <t>Analýza existující praxe UHK z pandemie COVID-19 s on-line zkoušením s důrazem na vyvstávající potřeby akademiků i studujících v této oblasti.</t>
  </si>
  <si>
    <t>Pro tuto analýzu existující praxe a dosavadních zkušeností UHK s online zkoušením posloužily dva zdroje.
V první řadě se jedná o dotazníkové šetření, které probíhalo od 14. června do 30. června 2021 prostřednictvím elektronického dotazníku v MS Forms. Zaměřovalo se na zkušenosti vyučujících s online výukou a online zkoušením uskutečňovanými v době platnosti protiepidemických opatření, která omezovala přítomnost studujících na UHK, tedy v letním semestru akademického roku 2019/2020 a v akademickém roce 2020/2021. Dotazníkové šetření bylo součástí řešení nejen tohoto centralizovaného rozvojového projektu, ale i dvou dalších („Rozvoj standardů pro zajišťování kvality vzdělávací činnosti pro různé formy studia s ohledem na aktuální metody a zkušenosti se vzděláváním na dálku“, „Distanční vzdělávání jako nástroj rozvoje vysokých škol“).
Druhým zdrojem informací byly výstupy ze setkání ke sdílení zkušeností s distančním zkoušením, které se uskutečnilo na UHK dne 5. listopadu 2021 za účasti zástupců vyučujících a studujících, tedy zkoušejících i zkoušených.</t>
  </si>
  <si>
    <t>Celkové zhodnocení stavu distanční výuky a prevence jevů v rozporu s akademickou etikou v on-line prostředí a návrh kroků k posílení mechanismů podpory akademické integrity.</t>
  </si>
  <si>
    <t>Zhodnocení stavu distanční výuky je založeno na výstupech dotazníkového šetření, kde byly i dotazy v souvisloti s akademickou etikou, dále  výstupu ze setkání ke sdílení zkušeností s distančním zkoušením, které se uskutečnilo na UHK dne 5. listopadu 2021.Ná zákldě toho vznikla doporučení vyplývající jak z dílčích zjištění na UHK, tak z diskusí napříč vysokými školami a ze společných závěrů.</t>
  </si>
  <si>
    <t>Revidované vnitřní postupy UHK pro ověřování výsledků online metodami.</t>
  </si>
  <si>
    <t>S ohledem na epidemii onemocnění covid-19, která v letech 2020 a 2021 zasáhla české vysoké školství, UHK nevyjímaje, a na kterou musela UHK reagovat s ohledem na omezení osobní přítomnosti studentů při studiu a zkouškách právě revizemi některých interních normativních aktů, mohou být vybrané vnitřní předpisy hodnoceny jak v aktuální platné a účinné podobě, tak v podobě před epidemií covid-19. Tyto revize jsou vyzbačeny v dokumentu shrnujícím všechny výstupy projektu.</t>
  </si>
  <si>
    <t>Workshop UHK na téma prevence plagiátorství ve studentských písemných pracích.</t>
  </si>
  <si>
    <t>Workshop UHK na téma prevence plagiátorství ve studentských písemných pracích a workshop k problematice akademické etiky v bezkontaktní výuce se zaměřením na online zkoušení byly realizovány na základě zhoršující se epidemické situace v rámci jednoho workshopu, který proběhl prezenčně dne 5. 11. 2021 na rektorátu UHK.
Na organizaci a zajištění průběhů jednání se podílela prorektorka pro studium a spolupráci s praxí, manažerka kvality UHK a referentka pro studium a legislativu UHK. Prezenčního jednání se jako hosté zúčastnili čtyři akademici a pět studentů z jednotlivých fakult UHK.</t>
  </si>
  <si>
    <t>Workshop UHK k problematice akademické etiky v bezkontaktní výuce se zaměřením na online zkoušení.</t>
  </si>
  <si>
    <t>Workshop se konal 5.11. jak je zmíněno výše, jeho výstupy a zjištění jsou uvedeny v podkladu, který shrnuje kompltně všechny výstupy UHK v dokumentu MS Word.</t>
  </si>
  <si>
    <t>Účast na odborné konference k tématu zkoušení na vysokých školách.</t>
  </si>
  <si>
    <t>Zástupci UHK se účastnili odborné konference „Hodnocení kvality vysokých škol“ s podtitulem „Dobrodružství evaluace aneb zkoušení na vysokých školách“, která probíhala ve dnech 23. až 24. 9. 2021 v Telči. Na program jednání konference byl v rámci projektu CRP „Posilování akademické integrity“ zařazen blok „Akademická integrita v online prostředí“. Blok byl věnován diskusi průběžných výstupů projektu CRP „Posilování akademické integrity studujících vysokých škol se zaměřením na rizika a příležitosti distančních metod vzdělávání a hodnocení“. Prezenčně se této konference účastnila manažerka kvality UHK a tiskový mluvčí UHK.</t>
  </si>
  <si>
    <t>Speciální rubrika věnovaná problematice podpoře výuky a ověřování výsledků v online prostředí a etiky v bezkontaktní výuce se zaměřením na online zkoušení v online magazínu vysokých škol.</t>
  </si>
  <si>
    <t>Jedním z výstupů projektu bylo řešená témata komunikovat prostřednictvím magazínu vysokých škol Universitas, k čemuž pravidelně a společnými silami zapojených VVŠ docházelo, a to v rámci jedinečné rubriky Etika na webu magazínu, který rezonuje zejména mezi cílovou skupinou akademických pracovníků a studujících VVŠ. Univerzita Hradec Králové se do redakčního obsahu zapojovala poskytováním odborných stanovisek či zkušeností UHK v této oblasti vždy, když k tomu byla ze strany redakce vyzvána. Zároveň se zejména díky zapojení UHK podařilo nad rámec stanovených cílů a výstupů projektu etablovat audio platformu magazínu Universitas, kdy dochází k „načítání“ jednotlivých článků, které se tak ve vztahu k řešenému tématu projektu daří rozšiřovat mezi další potenciální cílové skupiny, což přispívá k udržitelnosti projektu.  </t>
  </si>
  <si>
    <t>Spojení dvou workshopů a jejich fyzického konání</t>
  </si>
  <si>
    <t>Díky pandemi, která omezovala osobní setkání a zájmu diskutovat témata s osobní účasti, byly plánované workhopy realizovány v jeden den.</t>
  </si>
  <si>
    <t>Mzdy (včetně pohyblivých složek)  - v souladu s plánem aktivit a dosaženými výstupy byly vyplaceny odměny pracovníkům aktivně se podílejících na realizaci projektu. Tato položka byla navýšena a naopak došlo ke snížení položky 2.2 Ostatní osobní náklady - namísto DPČ/DPP byly vyplaceny odměny.</t>
  </si>
  <si>
    <t>Ostatní osobní náklady - došlo k nižšímu čerpání položky vlivem nižší realizace DPČ/DPP - oproti tomu navýšena položka mezd 2.1, tj. byly vyplaceny vyšší odměny zapojeným pracovníkům.</t>
  </si>
  <si>
    <t>Odvody pojistného na veřejné zdravotní pojištění a pojistného na sociální zabezpečení a příspěvku na státní politiku zaměstnanosti a příděly do sociálního fondu - položka zahrnuje zákonné odvody a zákonné pojištění z vyplacených odměn. Odvody z realizovaných dohod nebyly odvedeny - čerpání v jednotlivých měsících je nižší než zákonem stanovená mez pro odvod soc. a zdrav. pojištění.</t>
  </si>
  <si>
    <t>Drobné čerpání v této položce díky nákupu drobného kancelářského materiálu a tonerů. Položka navýšena z položky Cestovních náhrad.</t>
  </si>
  <si>
    <t>Služby - tato položka navýšena z kapitoly Cestovních náhrad a Osobních nákladů a byla v souladu s plánem použita na úhradu následujících služeb:     tvorba audiovizuálního obsahu v rámci popularizace projektu Akademická integrita prostřednictvím platformy magazínu Universitas, konzultační činnost v oblasti etiky online prostředí,  v oblasti ověřování výsledků online metodami a v oblasti plagiátorství, jazyková korektura textových výstupů projektu.</t>
  </si>
  <si>
    <t>Cestovní náhrady - nižší čerpání prostředků na pracovní cesty členů týmu konaných v rámci projektových aktivit díky realizaci některých setkání on-line.</t>
  </si>
  <si>
    <t>Stipendia - jedná se o stipendia studentům aktivně se podílejících na realizaci projektu - účast na analýze existující praxe s on-line zkoušením na UHK vč. identifikace potřeb studujících v této oblasti, téma ověřování výsledků on-line metodami a téma plagiátoství ve studentských písemních pracích, spolupráce na analýzách a hodnocení vnitřního prostředí UHK.</t>
  </si>
  <si>
    <r>
      <t xml:space="preserve">Formulář pro závěrečnou zprávu - dílčí část projektu č. </t>
    </r>
    <r>
      <rPr>
        <b/>
        <u/>
        <sz val="14"/>
        <color theme="1"/>
        <rFont val="Calibri"/>
        <family val="2"/>
        <charset val="238"/>
        <scheme val="minor"/>
      </rPr>
      <t>C-13 2021</t>
    </r>
  </si>
  <si>
    <t xml:space="preserve">Celkem: </t>
  </si>
  <si>
    <t>MUDr. Josef Fontana</t>
  </si>
  <si>
    <t>PhDr. Radka Římanová, Ph.D.</t>
  </si>
  <si>
    <t xml:space="preserve">Univerzita Karlova </t>
  </si>
  <si>
    <t xml:space="preserve">Ovocný trh 560/5, Praha 1, 116 36, www.cuni.cz </t>
  </si>
  <si>
    <t xml:space="preserve">José Martího 407/2 (2. patro), 162 00 Praha 6 Veleslavín, www.cuni.cz </t>
  </si>
  <si>
    <r>
      <rPr>
        <sz val="10"/>
        <color theme="0"/>
        <rFont val="Calibri"/>
        <family val="2"/>
        <charset val="238"/>
        <scheme val="minor"/>
      </rPr>
      <t>´</t>
    </r>
    <r>
      <rPr>
        <sz val="10"/>
        <color theme="1"/>
        <rFont val="Calibri"/>
        <family val="2"/>
        <charset val="238"/>
        <scheme val="minor"/>
      </rPr>
      <t>+ 420 608 806 763</t>
    </r>
  </si>
  <si>
    <r>
      <rPr>
        <sz val="10"/>
        <color theme="0"/>
        <rFont val="Calibri"/>
        <family val="2"/>
        <charset val="238"/>
        <scheme val="minor"/>
      </rPr>
      <t>´</t>
    </r>
    <r>
      <rPr>
        <sz val="10"/>
        <color theme="1"/>
        <rFont val="Calibri"/>
        <family val="2"/>
        <charset val="238"/>
        <scheme val="minor"/>
      </rPr>
      <t>+ 420 224 491 966, 603 912 002</t>
    </r>
  </si>
  <si>
    <t>fontanaj@seznam.cz</t>
  </si>
  <si>
    <t>radka.rimanova@ruk.cuni.cz</t>
  </si>
  <si>
    <t>Dokončit analýzu stavu podpory akademické etiky ve studentských pracích na českých vysokých školách rozšířením projektového týmu o další instituce (v roce 2020 se projektu účastní pouze 9 univerzitních VŠ), dále aktualizovat doporučení k prevenci negativních jevů pro instituce, pedagogy i studenty, specificky zacílit na významná dílčí témata formulovaná během práce na předcházejícím projektu (práce psané na zakázku, využívání netextových zdrojů), podpořit zapojené vysoké školy při zavádění, uskutečňování a vyhodnocování opatření na institucionální úrovni, iniciovat vznik trvalých platforem pro výměnu zkušeností</t>
  </si>
  <si>
    <t xml:space="preserve">Porovnat nedávné a v reálném čase nabývané zkušenosti českých vysokých škol s on-line zkoušením a se zadáváním, vedením a posuzováním závěrečných prací v mimořádných podmínkách, analyzovat vyvstávající potřeby akademiků i studujících při dodržování principů akademické etiky v online prostředí, a vyhodnotit zahraniční zkušenosti a příklady dobré praxe. Na základě analýzy těchto vstupů formulovat doporučení pro instituce, vyučující i studenty, zprostředkovat odolné, funkční a účinné metody a nástroje k ověřování výsledků učení v online prostředí a sdílet napříč českými vysokými školami dobrou praxi za účelem systémového posilování akademické integrity studentů coby pojistky proti nekorektním praktikám a podvodům v mimořádných i standardních podmínkách a online i off-line prostředí. </t>
  </si>
  <si>
    <t>Podpořit pochopení významu akademické etiky v širší akademické i neakademické veřejnosti, vysvětlovat pomocí vhodných médií a výstupů celospolečenské dopady podvodných praktik ve vysokém školství, otevřít debatu o konkrétních otázkácha problémech spojených a akademickou etikou a výchovou k akademické integritě, propagovat nástroje prevence</t>
  </si>
  <si>
    <t xml:space="preserve">Analýza předpisů Univerzity Karlovy ve vztahu k etickým aspektům distančního vzdělávání a zkoušení </t>
  </si>
  <si>
    <t xml:space="preserve">Byly zpracovány následující dokumenty: Analýza předpisů zapojených vysokých škol a jejich součástí ve vztahu k etickým aspektům distančního vzdělávání (stručný výtah dokumentu bude zveřejněn na stránkách projektu) a Metodika pro oblast zpracování a ochrany osobních údajů (GDPR) - vyjde ve formě e-booku. Na stránce www.akademickaetika.cz je vystaveno Desatero distančního vzdělávání a hodnocení z hlediska GDPR. Univerzita Karlova byla koordinujícím pracovištěm pro právní analýzy, včetně analýzy GDPR. </t>
  </si>
  <si>
    <t>Analýza existující praxe distančního zkoušení na jednotlívých fakultách a dalších součástech Univerzity Karlovy, včetně zhodnocení potřeb jednotlivých aktérů</t>
  </si>
  <si>
    <t xml:space="preserve">Univerzita Karlova se zabývala etickými aspekty distančího zkoušení a výuky v rámci společného dotazníkového šetření prováděné na všech zapojených školách. Tento dotazník byl distribuován Univerzitou Palackého. Výstup je interním dokumentem dostupným všem řešitelským školám. Samotatným veřejným výstupem je případová studie Průběh, zhodnocení a etické aspekty distančního vzdělávání na FF UK v letech 2020–2021, která je dostupná na www.akademickaetika.cz. Výstupem projektu je také kniha Testování a hodnocení studentů na VŠ (Štuka, Vejražka, 2021, Karolinum). V tištěné verzi předána na všechna řešitelká pracoviště, ve formě e-book open access. Autoři shrnují své zkušenosti zejména z výuky medicíny na UK. </t>
  </si>
  <si>
    <t xml:space="preserve">Dokument obsahující soubor praktických doporučení směřujících k podpoře vzdělávání a zkoušení v onlilne prostředí a příkladů dobré praxe z českých i zrahraničních vysokých škol zpracovaný příslušnou pracovní skupinou. </t>
  </si>
  <si>
    <t>Univerzita Karlova koordinovala pracovní skupinu složenou ze zástupců zapojených VŠ. Jednotlivé případové studie jsou interním dokumentem pro všechny zapojené VŠ. Shrnující subor Praktická doporučení pro vzdělávání a zkoušení v online prostředí je dostupný na www.akademickaetika.cz.</t>
  </si>
  <si>
    <t xml:space="preserve">Soubor doporučení k předcházení neetického jevu prací psaných na zakázku zpracovanýc příslušnou pracovní skupinou </t>
  </si>
  <si>
    <t xml:space="preserve">V tištěné podobě i ve formě e-booku je k dispozici publikace "Jak předcházet psaní prací na zakázku”. Univerzita Karlova zapojena do pracovní skupiny pro toto téma. </t>
  </si>
  <si>
    <t>Workshop zaměřený na téma prevence plagiátorství ve studentských písemných prací</t>
  </si>
  <si>
    <t xml:space="preserve">Workhop pro zaměstnance UK: Prevence plagiátorství. 27. 9. 2021. Účast 4 osoby. Zaměstnanci UK se účastnili seminářů pořádaných dalšími zapojenými školami viz přehled na webu www.akademickaetika.cz. </t>
  </si>
  <si>
    <t>workshop k problematice akademické etiky v bezkontaktní výuce se zaměřením na online zkoušení</t>
  </si>
  <si>
    <t xml:space="preserve">Univerzita Karlova pořádala v listopadu a prosinci 2021 pro všechny zapojené vysoké školy sérii workshopů  "Testování ve vysokoškolské výuce I. a II. dostupné na https://akademickaetika.cz/akce/.  Prvního běhu školení se zúčastilo 114 účastníků, druhého běhu celkem 57 účastníků. Účast byla možná buď přímo při akci nebo byl účastníkům zpřístupněn záznam z akce. Záznam akce je možné z důvodu autorsko právních zpřístupnit volně online, ale pro interní potřebu byly zaslány registrovaným účastníkům. </t>
  </si>
  <si>
    <t xml:space="preserve">Konference zaměřená na problematiku distančního vzdělávání a online výuky s důrazem na oblsat online zkoušení a prevenci podvádění studentů. Univerzita Karlova vedla samostatný workshop </t>
  </si>
  <si>
    <t xml:space="preserve">Univerzita Karlova vedla samostaný wokrshop AKADEMICKÁ INTEGRITA V ONLINE PROSTŘEDÍ týkající se právních aspektů distančího vzdělávání, problémů GDPR v online prostředí a aplikace akademické integrity do každodenní komunikace na vysoké škole. </t>
  </si>
  <si>
    <t xml:space="preserve">Příspěvky do speciální rubriky věnované problematice podpoře výuky a ověřování výsledků v online prostředí a etiky v bezkontaktní výuce se zaměřením na online zkoušení v online prostředí a etiky v bezkontaktní výuce se zaměřením na online zkoušení v online magazínu vysokých škol </t>
  </si>
  <si>
    <t>RYCHLÍK, Martin. Jak se vyhnout plagiátorství? Poradí dvě příručky: pro studující a pro pedagogy. Universitas [online]. 26. dubna 2021 [cit. 2022-01-17]. Dostupné z: https://www.universitas.cz/tema/6826-nikoli-represe-ale-prevence-plagiatorstvi-je-klicova-vysvetluji-experti
ŠLERKA, Josef a Vojtěch PIŠL. Jazyk vědy je jiný než jazyk médií. Ve výzkumu je omyl krokem vpřed. Universitas [online]. 25. května 2021 [cit. 2022-01-17]. Dostupné z: https://www.universitas.cz/osobnosti/7020-jazyk-vedy-je-jiny-nez-jazyk-medii-ve-vyzkumu-je-omyl-krokem-vpred
Rychlík, Martin. Anketa: Jak české univerzity lapají a odhánějí predátory. Universitas [online]. 15. listopadu 2021 [cit. 2022-01-17]. Dostupné z: https://www.universitas.cz/tema/7713-anketa-jak-ceske-univerzity-lapaji-a-odhaneji-predatory</t>
  </si>
  <si>
    <t xml:space="preserve">Nebyla realizována žádná zahraniční cesta </t>
  </si>
  <si>
    <t>Situace COVID epidemie - zahraniční VŠ - nepřijímaly hosty. Zkušenosti ze zahraničí byly získávány z publikovnaých článků a online přednášek zejména na projektové konferenci. Z tohoto důvodu také evidujeme zůstatek v položce "cestovní náhrady"</t>
  </si>
  <si>
    <t>Mzdy - rozpočet navýšen - mimořádné odměny pro realizační tým. Do projektu se zapojilo více zaměstnanců UK než se předpokládalo. Mimořádné odměny byly vypláceny za přímé zapojení do tvorby výstupů  a aktivní účast v PS projektu</t>
  </si>
  <si>
    <t>OON - externí spolupracovníci UK - zapojení do PS Kontrola zamezení psaní na objednávku, zpsaní pro Universitas</t>
  </si>
  <si>
    <t>Odvody na pojistném vyplývajících z vyplacených mzdových prostředků (mimořádné odměny)</t>
  </si>
  <si>
    <t>Materiálové náklady - kancelářské potřeby - potřeby pro řešitelský tým - krabice na rozesílání příruček, flash disky, kancelářský materiál</t>
  </si>
  <si>
    <t xml:space="preserve">Nákup služeb potřebných pro projekt - IT služby pro zajištění a plnění obsahu Universitas, organizační zajištění porady PS Právní analýza, dotisk přiručky How to avoid plagiarism, vydání knih - Metodika pro blast zpracování a ochrany osobních údajů, Testování a hodnocení studentů na VŠ. Počet výstupů vydávaných jako kniha vzrostl, z toho důvodu navýšen rozpočet. </t>
  </si>
  <si>
    <t>Cestovní náhrady - tuzemské cesty - konference projektu, Telč,  24. - 25. 9. 2022 (7 osob) - HK VŠ</t>
  </si>
  <si>
    <t>Stipendia - 3 studenti mgr. studia VŠ zapojení do případové studie UK - Nakladatelé a vydavatelé UK - kulatý stůl. Zapojení studentů bylo menší než se předpokládalo</t>
  </si>
  <si>
    <t xml:space="preserve">Univerzita Palackého v Olomouci       </t>
  </si>
  <si>
    <t>Prof. Mgr. MgA. Vít Zouhar, Ph.D.</t>
  </si>
  <si>
    <t>Mgr. Bc. Klára Tesaříková Čermáková</t>
  </si>
  <si>
    <t>Univerzita Palackého v Olomouci</t>
  </si>
  <si>
    <t>Křížkovského 511/8, 771 47, Olomouc, www.upol.cz</t>
  </si>
  <si>
    <t>vit.zouhar@upol.cz</t>
  </si>
  <si>
    <t>klara.tesarikova@upol.cz</t>
  </si>
  <si>
    <t>Dokončit analýzu stavu podpory akademické etiky ve studentských pracích na českých vysokých školách rozšířením projektového týmu o další instituce, dále aktualizovat doporučení kprevenci negativních jevů pro instituce, pedagogy i studenty, specificky zacílit na významná dílčí témata formulovaná během práce na předcházejícím projektu (práce psané na zakázku, využívání netextových zdrojů), podpořit zapojené vysoké školy při zavádění, uskutečňování a vyhodnocování opatření na institucionální úrovni, iniciovat vznik trvalých platforem pro výměnu zkušeností.</t>
  </si>
  <si>
    <t xml:space="preserve">Analýza stavu podpory akademické etiky ve studentských pracích na českých vysokých školách byla rozšířena o další vysoké školy spolupracující na projektu v roce 2021. Výsledky analýzy jsou dostupné na webu projektu. Rovněž dopoeučení k prevenci negativních jevů pro instituce, pedagogy i studenty byla v průběhu roku cílena na významná dílčí témata a prezentována zejména formou realizovaných workshopů a dalších akcí. Řada z nich je opět dostupná ve formě nahrávek na webu projektu. </t>
  </si>
  <si>
    <t xml:space="preserve">Porovnat nedávné a v reálném čase nabývané zkušenosti českých VŠ s on-line zkoušením a se zadáváním, vedením a posuzováním závěrečných prací v mimořádných podmínkách, analyzovat vyvstávající potřeby akademiků i studujících při dodržování principů akademické etiky vonline prostředí, a vyhodnotit zahraniční zkušenosti a příklady dobré praxe. Na základě analýzy těchto vstupů formulovat doporučení pro instituce, vyučující i studenty, zprostředkovat odolné, funkční a účinné metody a nástroje k ověřování výsledků učení v online prostředí a sdílet napříč českými VŠ dobrou praxi za účelem systémového posilování akademické integrity studentů coby pojistky proti nekorektním praktikám a podvodům vmimořádných i standardních podmínkách a online i off-line prostředí. </t>
  </si>
  <si>
    <t xml:space="preserve">Zejména v návaznosti na společné výstupy byly formou případových studií a analýz porovnávány zkušenosti českých vysokých škol s on-line zkoučením, zadáváním, vedením a posuzováním závěrečných prací v mimořádných podmínkách. Nabyté poznatky byly následně sdíleny a komunikovány mezi partnery projektu, což mělo v řadě případů přímý dopad na úpravy vnitřních postupů a metodik. Nejzásadnější poznatky jsou pak prezentovány na webových stránkách projektu a v podobě příruček a workshopů pro akademické pracovníky a studenty poskytují cennou oporu pro systémové posilování akademické integrity studentů coby pojistky proti nekorektním praktikám a podvodům v mimořádných i standardních podmínkách on-line i off-line prostředí. </t>
  </si>
  <si>
    <t>Podpořit pochopení významu akademické etiky v širší akademické i neakademické veřejnosti, vysvětlovat pomocí vhodných médií a výstupů celospolečenské dopady podvodných praktik ve vysokém školství, otevřít debatu o konkrétních otázkácha problémech spojených a akademickou etikou a výchovou kakademické integritě, propagovat nástroje prevence.</t>
  </si>
  <si>
    <t>Analýza předpisů UP a jejich součástí ve vztahu k distančnímu vzdělávání.</t>
  </si>
  <si>
    <t>Splněno. Uskutečněna analytická činnost vč. zhodnocení přípravy/úpravy vnitřních postupů, předpisů a metodik souvisejících s online výukou a zkoušením. Tato činnost byla zhodnocena ve společném dotazníku projektu.</t>
  </si>
  <si>
    <t>Analýza existující praxe UP z pandemie COVID-19 s on-line zkoušením s důrazem na vyvstávající potřeby akademiků i studujících v této oblasti.</t>
  </si>
  <si>
    <t>Splněno. Uskutečněna analýza existující praxe na UP z pandemie COVID-19 s on-line zkoušením s důrazem na vyvstávající potřeby akademiků i studujících v této oblasti.</t>
  </si>
  <si>
    <t>Splněno. Uskutečněna analýza stavu distanční výuky a prevence jevů v rozporu s akademickou etikou v on-line prostředí a návrh kroků k posílení mechanismů podpory akademické integrity.</t>
  </si>
  <si>
    <t>Revidované vnitřní postupy naší univerzity pro ověřování výsledků online metodami.</t>
  </si>
  <si>
    <t>Splněno. Uskutečněna analytická činnost vč. revize vnitřních postupů na UP pro ověřování výsledků online metodami.</t>
  </si>
  <si>
    <t>Workshop na téma prevence plagiátorství ve studentských písemných pracích určený pro studenty UP.</t>
  </si>
  <si>
    <t>Splněno. Dne 23. 11. 2021 byl uskutečněn workshop v online podobě určený pro studenty UP na téma prevence plagiátorství ve studentkých pracích se zaměřením na problematiku prací psaných na zakázku.</t>
  </si>
  <si>
    <t>Workshop k problematice akademické etiky v bezkontaktní výuce se zaměřením na online zkoušení.</t>
  </si>
  <si>
    <t>Splněno. Dne 12. 11. 2021 byl ukutečněn workshop v prezenční formě na téma problematiky akademické etiky v bezkontaktní výuce.</t>
  </si>
  <si>
    <t>Splněno. Projektový tým se účastnil konference</t>
  </si>
  <si>
    <t>Splněno. Spolupráce na tvorbě obsahu speciální rubriky věnovaná problematice podpoře výuky a ověřování výsledků v online prostředí a etiky v bezkontaktní výuce se zaměřením na online zkoušení v online magazínu vysokých škol.</t>
  </si>
  <si>
    <t>Změna rozpočtu v osobních nákladech</t>
  </si>
  <si>
    <t>V důsledku pandemie byla menší spolupráce s externími spolupracovníky a více činností se realizovalo prostřednictvím zaměstnanců UP a tím došlo k navýšení mzdových prostředků.</t>
  </si>
  <si>
    <t>Změna v rozpočtu v ostatních nákladech</t>
  </si>
  <si>
    <t xml:space="preserve">Z důvodu konání většiny projektových jednání online a nemožnosti konání zahraničních výjezdů za účelem sdílení dobré praxe byly prostředky z cestovních náhrad a materiálních nákladů přesunuty na úhradu služeb, zejména překlady příruček k prevenci plagiátorství do znakového jazyka a tisk příručky k předcházení prací psaných na zakázku, které nebyly původně ve výstupech projektu plánovány, ale s cíly projektu jsou plně v souladu. </t>
  </si>
  <si>
    <t>Odměny a mzdy – koordinační práce odpovědných řešitelů (metodicko/analytická, odborná a právní část). Analýzy, dokumentace, implementace, organizace workshopů a konzultace.</t>
  </si>
  <si>
    <t>DPP pro externí spolupracovníky projektu - lektoři workshopů, příprava příručky.</t>
  </si>
  <si>
    <t xml:space="preserve">Zákonné zdravotní a sociální  pojištění </t>
  </si>
  <si>
    <t>Materiální náklady spojené s realizací projektu (kancelářské potřeby, tonery, drobné technické zařízení atp.)</t>
  </si>
  <si>
    <t>Služby související s realizací projektu - zejména za tisk příruček a překlady příruček do znakového jazyka.</t>
  </si>
  <si>
    <t>Cestovní náhrady spojené s realizací projektu.</t>
  </si>
  <si>
    <t>Stipendia pro zapojené studenty UP</t>
  </si>
  <si>
    <t>Univerzita Pardubice</t>
  </si>
  <si>
    <t>prof. Ing. Tatiana Molková, Ph.D.</t>
  </si>
  <si>
    <t>Ing. Zuzana Gojná</t>
  </si>
  <si>
    <t>Studentská 95, 532 10, Pardubice 2, www.upce.cz</t>
  </si>
  <si>
    <t>tatiana. molkova@upce.cz</t>
  </si>
  <si>
    <t>zuzana.gojna@upce.cz</t>
  </si>
  <si>
    <t>Splněno</t>
  </si>
  <si>
    <t>1) Dokončit analýzu stavu podpory akademické etiky ve studentských pracích na českých vysokých školách rozšířením projektového týmu o další instituce (v roce 2020 se projektu účastní pouze 9 univerzitních VŠ), dále aktualizovat doporučení k prevenci negativních jevů pro instituce, pedagogy i studenty, specificky zacílit na významná dílčí témata formulovaná během práce na předcházejícím projektu (práce psané na zakázku, využívání netextových zdrojů), podpořit zapojené vysoké školy při zavádění, uskutečňování a vyhodnocování opatření na institucionální úrovni, iniciovat vznik trvalých platforem pro výměnu zkušeností.</t>
  </si>
  <si>
    <t>2) Porovnat nedávné a v reálném čase nabývané zkušenosti českých vysokých škol s on-line zkoušením a se zadáváním, vedením a posuzováním závěrečných prací v mimořádných podmínkách, analyzovat vyvstávající potřeby akademiků i studujících při dodržování principů akademické etiky v online prostředí, a vyhodnotit zahraniční zkušenosti a příklady dobré praxe. Na základě analýzy těchto vstupů formulovat doporučení pro instituce, vyučující i studenty, zprostředkovat odolné, funkční a účinné metody a nástroje k ověřování výsledků učení v online prostředí a sdílet napříč českými vysokými školami dobrou praxi za účelem systémového posilování akademické integrity studentů coby pojistky proti nekorektním praktikám a podvodům v mimořádných i standardních podmínkách a online i off-line prostředí.</t>
  </si>
  <si>
    <t>3) Podpořit pochopení významu akademické etiky v širší akademické i neakademické veřejnosti, vysvětlovat pomocí vhodných médií a výstupů celospolečenské dopady podvodných praktik ve vysokém školství, otevřít debatu o konkrétních otázkách a problémech spojených a akademickou etikou a výchovou k akademické integritě, propagovat nástroje prevence.</t>
  </si>
  <si>
    <r>
      <t xml:space="preserve">1) Analýza předpisů UPa ve vztahu k bezkontaktním způsobům výuky - </t>
    </r>
    <r>
      <rPr>
        <i/>
        <sz val="10"/>
        <color theme="1"/>
        <rFont val="Calibri"/>
        <family val="2"/>
        <charset val="238"/>
        <scheme val="minor"/>
      </rPr>
      <t>dotazníkové šetření na celouniverzitní úrovni.</t>
    </r>
  </si>
  <si>
    <r>
      <t xml:space="preserve">2) Analýza existující praxe českých a zahraničních vysokých škol z pandemie COVID-19 s on-line zkoušením s důrazem na vyvstávající potřeby akademiků i studujících v této oblasti - </t>
    </r>
    <r>
      <rPr>
        <i/>
        <sz val="10"/>
        <color theme="1"/>
        <rFont val="Calibri"/>
        <family val="2"/>
        <charset val="238"/>
        <scheme val="minor"/>
      </rPr>
      <t>celouniverzitní</t>
    </r>
    <r>
      <rPr>
        <sz val="10"/>
        <color theme="1"/>
        <rFont val="Calibri"/>
        <family val="2"/>
        <charset val="238"/>
        <scheme val="minor"/>
      </rPr>
      <t xml:space="preserve"> </t>
    </r>
    <r>
      <rPr>
        <i/>
        <sz val="10"/>
        <color theme="1"/>
        <rFont val="Calibri"/>
        <family val="2"/>
        <charset val="238"/>
        <scheme val="minor"/>
      </rPr>
      <t>dotazníkové šetření o dopadech covidových omezení na výuku.</t>
    </r>
  </si>
  <si>
    <r>
      <t xml:space="preserve">3) Soubor praktických doporučení směřujících k podpoře výuky a ověřování výsledků v online prostředí a příkladů dobré praxe z českých i zahraničních vysokých škol - </t>
    </r>
    <r>
      <rPr>
        <i/>
        <sz val="10"/>
        <color theme="1"/>
        <rFont val="Calibri"/>
        <family val="2"/>
        <charset val="238"/>
        <scheme val="minor"/>
      </rPr>
      <t>splněno převzetím výstupů speciálizované pracovní skupiny.</t>
    </r>
  </si>
  <si>
    <r>
      <t xml:space="preserve">4) Soubor doporučení k předcházení prací psaných na zakázku - </t>
    </r>
    <r>
      <rPr>
        <i/>
        <sz val="10"/>
        <color theme="1"/>
        <rFont val="Calibri"/>
        <family val="2"/>
        <charset val="238"/>
        <scheme val="minor"/>
      </rPr>
      <t>splněno převzetím výstupů speciálizované pracovní skupiny.</t>
    </r>
  </si>
  <si>
    <r>
      <t xml:space="preserve">5) Manuál pro využívání netextových zdrojů ve studentských pracích - </t>
    </r>
    <r>
      <rPr>
        <i/>
        <sz val="10"/>
        <color theme="1"/>
        <rFont val="Calibri"/>
        <family val="2"/>
        <charset val="238"/>
        <scheme val="minor"/>
      </rPr>
      <t>bude vydáno v elektronické i tištěné podobě v průběhu ledna 2022. Propagace příručky bude na webu univerzity https://knihovna.upce.cz/uk/antiplagiatorstvi a facebooku univerzitní knihovny.</t>
    </r>
  </si>
  <si>
    <r>
      <t xml:space="preserve">6) Speciální rubrika věnovaná problematice podpoře výuky a ověřování výsledků v online prostředí a etiky v bezkontaktní výuce se zaměřením na online zkoušení v online magazínu vysokých škol </t>
    </r>
    <r>
      <rPr>
        <i/>
        <sz val="10"/>
        <color theme="1"/>
        <rFont val="Calibri"/>
        <family val="2"/>
        <charset val="238"/>
        <scheme val="minor"/>
      </rPr>
      <t>- spolufinancování tvorby článků pro Universitas.</t>
    </r>
  </si>
  <si>
    <r>
      <t xml:space="preserve">7) Workshop zaměřený na téma prevence plagiátorství ve studentských písemných pracích - </t>
    </r>
    <r>
      <rPr>
        <i/>
        <sz val="10"/>
        <color theme="1"/>
        <rFont val="Calibri"/>
        <family val="2"/>
        <charset val="238"/>
        <scheme val="minor"/>
      </rPr>
      <t>uskutečněna série workshopů online formou, propagace workshopů přes portal vzdělávání zaměstnanců UPCE a prostřednictvím webu a facebooku univerzitní knihovny.</t>
    </r>
  </si>
  <si>
    <r>
      <t xml:space="preserve">8) Workshop k problematice akademické etiky v bezkontaktní výuce se zaměřením na online zkoušení </t>
    </r>
    <r>
      <rPr>
        <i/>
        <sz val="10"/>
        <color theme="1"/>
        <rFont val="Calibri"/>
        <family val="2"/>
        <charset val="238"/>
        <scheme val="minor"/>
      </rPr>
      <t>- uskutečněna série workshopů online formou, propagace workshopů přes portal vzdělávání zaměstnanců UPCE a prostřednictvím webu a facebooku univerzitní knihovny.</t>
    </r>
  </si>
  <si>
    <t>Mzdy – mzdové náklady a odměny členů realizačního týmu.</t>
  </si>
  <si>
    <t>Ostatní osobní náklady – částka byla použita na výstupy projektu č. 1 až 3 (DPP Ing. Hábová)</t>
  </si>
  <si>
    <t>Odvody pojistného – zdravotní a sociální pojištění související s položkou 2.1.</t>
  </si>
  <si>
    <t xml:space="preserve"> 2.4 </t>
  </si>
  <si>
    <t>Materiální náklady – IT materiál, tonery, IT zajištění pracovních skupin uvnitř univerzity. Částka navýšena o nespotřebované zdroje položek 2.5 a 2.6.</t>
  </si>
  <si>
    <t>Služby a náklady nevýrobní – podpora readkční práce Universitas, vložné na konferenci HKVŠ.</t>
  </si>
  <si>
    <t>Cestovní náhrady - tuzemské cesty na projektová jednání.</t>
  </si>
  <si>
    <t>Veterinární univerzita Brno</t>
  </si>
  <si>
    <t>Ing. arch. Gabriela Chmelařová</t>
  </si>
  <si>
    <t>Palackého tř. 1946/1, 612 42 Brno, www.vfu.cz</t>
  </si>
  <si>
    <t>chmelarovag@vfu.cz</t>
  </si>
  <si>
    <t>Analýza předpisů naší univerzity a jejich součástí ve vztahu k etickým aspektům distančního vzdělávání.</t>
  </si>
  <si>
    <t>Analýza existující praxe naší univerzity z pandemie COVID-19 s on-line zkoušením s důrazem na vyvstávající potřeby akademiků i studujících v této oblasti.</t>
  </si>
  <si>
    <t>Splněno. Uskutečněna analýza existující praxe naší univerzity z pandemie COVID-19 s on-line zkoušením s důrazem na vyvstávající potřeby akademiků i studujících v této oblasti.</t>
  </si>
  <si>
    <t>Analýza stavu distanční výuky a prevence jevů v rozporu s akademickou etikou v on-line prostředí a návrh kroků k posílení mechanismů podpory akademické integrity.</t>
  </si>
  <si>
    <t>Splněno. Uskutečněna analytická činnost vč. revize vnitřních postupů naší univerzity pro ověřování výsledků online metodami.</t>
  </si>
  <si>
    <t>Účast na workshopu zaměřeného na téma prevence plagiátorství ve studentských písemných pracích.</t>
  </si>
  <si>
    <t>Splněno. Účast na workshopu zaměřeného na téma prevence plagiátorství ve studentských písemných pracích.</t>
  </si>
  <si>
    <t>Účast na workshopu k problematice akademické etiky v bezkontaktní výuce se zaměřením na online zkoušení.</t>
  </si>
  <si>
    <t>Splněno. Účast na workshopu k problematice akademické etiky v bezkontaktní výuce se zaměřením na online zkoušení.</t>
  </si>
  <si>
    <t>Účast na konferenci zaměřené na téma zkoušení na vysokých školách.</t>
  </si>
  <si>
    <t>Splněno. Účast na on-line formě konference zaměřené na téma zkoušení na vysokých školách.</t>
  </si>
  <si>
    <t>Změna názvu univerzity na Veterninární univerzita Brno.</t>
  </si>
  <si>
    <t>Změna vyplynula z novely zákona o vysokých školách a nabyla účinnosti ke dni 1. 4. 2021.</t>
  </si>
  <si>
    <t>Změna rozpočtu</t>
  </si>
  <si>
    <t xml:space="preserve">V osobních nákladech došlo k přesunu části nákladů z důvodu optimalizace čerpání rozpočtu při výpočtu odvodů pojistného
(2.1 Mzdy: +420,- Kč, 2.3 Odvody -420,-Kč).
2.4 Materiální náklady (vč. drobného majetku) nebyly čerpány (-6.000,-Kč) a položka 2.6 Cestovní náhrady čerpána částečně (-3.320,-Kč). Prostředky byly použity na hrazení 2.5 Služeb a nákladů nevýrobních (+9.320,-Kč), a to díky optimalizaci výstupů při nutnosti realizovat většinou setkání a činnosti z důvodu pandemie online, a to konkrétně na tvorbě obsahu speciální rubriky věnovaná problematice podpoře výuky a ověřování výsledků v online prostředí a etiky v bezkontaktní výuce se zaměřením na online zkoušení v online magazínu vysokých škol. </t>
  </si>
  <si>
    <t>Odměny a mzdy – koordinační práce odpovědných řešitelů (metodicko/analytická, odborná a právní část). Analýzy, dokumentace, implementace, workshopy a školení/konzultace.</t>
  </si>
  <si>
    <t>DPP pro externí spolupracovníky projektu.</t>
  </si>
  <si>
    <t>Zákonné zdravotní pojištění (33,8%)</t>
  </si>
  <si>
    <t xml:space="preserve">Materiální náklady spojené s realizací projektu (kancelářské potřeby, tonery, drobné technické zařízení atp.)
</t>
  </si>
  <si>
    <t>Služby související s realizací projektu.</t>
  </si>
  <si>
    <t>Vysoká škola ekonomická v Praze</t>
  </si>
  <si>
    <t>Ing. Jan Mach, Ph.D.</t>
  </si>
  <si>
    <t>nám. W. Churchilla 4 130 67 Praha 3 www.vse.cz</t>
  </si>
  <si>
    <t>jan.mach@vse.cz</t>
  </si>
  <si>
    <r>
      <rPr>
        <b/>
        <sz val="10"/>
        <color theme="1"/>
        <rFont val="Calibri"/>
        <family val="2"/>
        <charset val="238"/>
        <scheme val="minor"/>
      </rPr>
      <t>splněno</t>
    </r>
    <r>
      <rPr>
        <sz val="10"/>
        <color theme="1"/>
        <rFont val="Calibri"/>
        <family val="2"/>
        <charset val="238"/>
        <scheme val="minor"/>
      </rPr>
      <t xml:space="preserve"> - VŠE se zásadní měrou podílela především na přípravě publikace "Jak předcházet psaní
prací na zakázku" vydávané nakladatelstvím Karolinum tiskem a online, ve které jsou formulována doporučení pro vysoké školy a na národní úrovni. Řešitel VŠE spolupořádal workshop "Jak odhalit a prokázat Contract cheating".  Online záznamy z většiny realizovaných workshopů a výsledky analýz byly publikovány na webu projektu ve správě VŠE.</t>
    </r>
  </si>
  <si>
    <r>
      <rPr>
        <b/>
        <sz val="10"/>
        <color theme="1"/>
        <rFont val="Calibri"/>
        <family val="2"/>
        <charset val="238"/>
        <scheme val="minor"/>
      </rPr>
      <t>splněno</t>
    </r>
    <r>
      <rPr>
        <sz val="10"/>
        <color theme="1"/>
        <rFont val="Calibri"/>
        <family val="2"/>
        <charset val="238"/>
        <scheme val="minor"/>
      </rPr>
      <t xml:space="preserve"> - VŠE se podílela mj. na zpracování případových studií a na analýze zkušeností českých vysokých škol s on-line zkoušením, zadáváním, vedením a posuzováním závěrečných prací v mimořádných podmínkách, souvisejících aspektů dodržování akademické etiky v online prostředí (např. GDPR), příkladů dobré praxe. Nejzásadnější poznatky jsou pak prezentovány na webových stránkách projektu ve správě VŠE a v podobě příruček a workshopů pro akademické pracovníky a studenty.</t>
    </r>
  </si>
  <si>
    <r>
      <rPr>
        <b/>
        <sz val="10"/>
        <color theme="1"/>
        <rFont val="Calibri"/>
        <family val="2"/>
        <charset val="238"/>
        <scheme val="minor"/>
      </rPr>
      <t>splněno</t>
    </r>
    <r>
      <rPr>
        <sz val="10"/>
        <color theme="1"/>
        <rFont val="Calibri"/>
        <family val="2"/>
        <charset val="238"/>
        <scheme val="minor"/>
      </rPr>
      <t xml:space="preserve"> - Magazín vysokých škol Universitas připravil speciální rubriku "Etika" na webu https://www.universitas.cz/etika, kde za spolupráce s VŠE byla publikována řada článků na téma podpory výuky a ověřování výsledků v on-line prostředí a etiky v bezkontaktní výuce. Zkušenosti zástupců VŠE jsou prezentovány především v článcích k problematice contract cheatingu.</t>
    </r>
  </si>
  <si>
    <r>
      <rPr>
        <b/>
        <sz val="10"/>
        <color theme="1"/>
        <rFont val="Calibri"/>
        <family val="2"/>
        <charset val="238"/>
        <scheme val="minor"/>
      </rPr>
      <t xml:space="preserve">splněno - </t>
    </r>
    <r>
      <rPr>
        <sz val="10"/>
        <color theme="1"/>
        <rFont val="Calibri"/>
        <family val="2"/>
        <charset val="238"/>
        <scheme val="minor"/>
      </rPr>
      <t xml:space="preserve">Provedena analýza předpisů VŠE ve vztahu k distančnímu (online) vzdělávání, spolupráce na metodice pro oblast zpracování a ochrany osobních údajů (e-book), práce v pracovních skupinách. </t>
    </r>
  </si>
  <si>
    <r>
      <rPr>
        <b/>
        <sz val="10"/>
        <color theme="1"/>
        <rFont val="Calibri"/>
        <family val="2"/>
        <charset val="238"/>
        <scheme val="minor"/>
      </rPr>
      <t>splněno</t>
    </r>
    <r>
      <rPr>
        <sz val="10"/>
        <color theme="1"/>
        <rFont val="Calibri"/>
        <family val="2"/>
        <charset val="238"/>
        <scheme val="minor"/>
      </rPr>
      <t xml:space="preserve"> - Provedena analýza existující praxe VŠE z pandemie COVID-19 s online zkoušením, která byla podkladem pro připravenou publikaci. Práce v pracovních skupinách ke zpracování analýz a přípravě publikace.</t>
    </r>
  </si>
  <si>
    <r>
      <rPr>
        <b/>
        <sz val="10"/>
        <color theme="1"/>
        <rFont val="Calibri"/>
        <family val="2"/>
        <charset val="238"/>
        <scheme val="minor"/>
      </rPr>
      <t>splněno</t>
    </r>
    <r>
      <rPr>
        <sz val="10"/>
        <color theme="1"/>
        <rFont val="Calibri"/>
        <family val="2"/>
        <charset val="238"/>
        <scheme val="minor"/>
      </rPr>
      <t xml:space="preserve"> - Provedena analýza problematiky prací psaných na zakázku na VŠE - zpracována analýza síťového provozu, příprava publikace "Jak předcházet psaní prací na zakázku" (tištěná, e-book).</t>
    </r>
  </si>
  <si>
    <r>
      <rPr>
        <b/>
        <sz val="10"/>
        <color theme="1"/>
        <rFont val="Calibri"/>
        <family val="2"/>
        <charset val="238"/>
        <scheme val="minor"/>
      </rPr>
      <t xml:space="preserve">splněno - </t>
    </r>
    <r>
      <rPr>
        <sz val="10"/>
        <color theme="1"/>
        <rFont val="Calibri"/>
        <family val="2"/>
        <charset val="238"/>
        <scheme val="minor"/>
      </rPr>
      <t>Webová prezentace pro podporu projektu, blog, propagace výsledků projektu na webu akademickaetika.cz.</t>
    </r>
  </si>
  <si>
    <r>
      <rPr>
        <b/>
        <sz val="10"/>
        <color theme="1"/>
        <rFont val="Calibri"/>
        <family val="2"/>
        <charset val="238"/>
        <scheme val="minor"/>
      </rPr>
      <t xml:space="preserve">splněno - </t>
    </r>
    <r>
      <rPr>
        <sz val="10"/>
        <color theme="1"/>
        <rFont val="Calibri"/>
        <family val="2"/>
        <charset val="238"/>
        <scheme val="minor"/>
      </rPr>
      <t>Účast zástupců VŠE na workshopech zaměřených na téma prevence plagiátorství ve studentských písemných pracích, lektorování semináře "Jak odhalit a prokázat Contract cheating". Seznam workshopů na webu https://akademickaetika.cz/akce/.</t>
    </r>
  </si>
  <si>
    <r>
      <rPr>
        <b/>
        <sz val="10"/>
        <color theme="1"/>
        <rFont val="Calibri"/>
        <family val="2"/>
        <charset val="238"/>
        <scheme val="minor"/>
      </rPr>
      <t xml:space="preserve">splněno - </t>
    </r>
    <r>
      <rPr>
        <sz val="10"/>
        <color theme="1"/>
        <rFont val="Calibri"/>
        <family val="2"/>
        <charset val="238"/>
        <scheme val="minor"/>
      </rPr>
      <t>Účast akademické obce na workshopech k problematice akademické etiky v bezkontaktní výuce se zaměřením na online zkoušení, mj. řady webinářů testování ve vysokoškolské výuce, viz https://akademickaetika.cz/akce/.</t>
    </r>
  </si>
  <si>
    <r>
      <rPr>
        <b/>
        <sz val="10"/>
        <color theme="1"/>
        <rFont val="Calibri"/>
        <family val="2"/>
        <charset val="238"/>
        <scheme val="minor"/>
      </rPr>
      <t xml:space="preserve">splněno - </t>
    </r>
    <r>
      <rPr>
        <sz val="10"/>
        <color theme="1"/>
        <rFont val="Calibri"/>
        <family val="2"/>
        <charset val="238"/>
        <scheme val="minor"/>
      </rPr>
      <t>Účast na konferencích European Conference on Academic Integrity and Plagiarism 2021, Turnitin Summit Europe 2021 a Hodnocení kvality vysokých škol, zaměřených na problematiku distančního vzdělávání a online výuky s důrazem na oblast online zkoušení a prevenci podvádění studentů u něj.</t>
    </r>
  </si>
  <si>
    <r>
      <rPr>
        <b/>
        <sz val="10"/>
        <color theme="1"/>
        <rFont val="Calibri"/>
        <family val="2"/>
        <charset val="238"/>
        <scheme val="minor"/>
      </rPr>
      <t xml:space="preserve">splněno - </t>
    </r>
    <r>
      <rPr>
        <sz val="10"/>
        <color theme="1"/>
        <rFont val="Calibri"/>
        <family val="2"/>
        <charset val="238"/>
        <scheme val="minor"/>
      </rPr>
      <t>Vznikla speciální rubrika věnovaná podpoře výuky a ověřování výsledků v online prostředí a etiky v bezkontaktní výuce se zaměřením na online zkoušení v online médiích</t>
    </r>
  </si>
  <si>
    <t>2.1, 2.3</t>
  </si>
  <si>
    <t>Odměny spoluřešitelů a dalších zaměstnanců VŠE podílejících se na projekt (především účast na pracovních jednáních, analýzy a příprava výstupů, webové stránky projektu), odvody na sociální a zdravotní pojištění</t>
  </si>
  <si>
    <t>Kancelářské potřeby - zpracování projektu, příprava a tisk podkladů na jednání, administrativa projektu</t>
  </si>
  <si>
    <t>Konferenční poplatky</t>
  </si>
  <si>
    <t>Tvorba obsahu rubriky univ. magazínu Universitas</t>
  </si>
  <si>
    <t>Příprava elektronické publikace "Jak předcházet psaní prací na zakázku"</t>
  </si>
  <si>
    <t>Tvorba blogu na webu akademickaetika.cz</t>
  </si>
  <si>
    <t>Kontrola originality textů - aplikační rozhraní MUNI</t>
  </si>
  <si>
    <t>Licence Adobe Acrobat PRO 2020 (částečný podíl na ceně licence)</t>
  </si>
  <si>
    <t>Cestovní náhrady - účast na pracovním jednání a konferenci HKVS</t>
  </si>
  <si>
    <t>Stipendia - analýza síťového provozu na VŠE</t>
  </si>
  <si>
    <t>VYSOKÁ ŠKOLA CHEMICKO-TECHNOLOGICKÁ V PRAZE</t>
  </si>
  <si>
    <t xml:space="preserve">V tom běžné finanční prostředky: </t>
  </si>
  <si>
    <t xml:space="preserve">V tom kapitálové finanční prostředky: </t>
  </si>
  <si>
    <t>Ing. Eva Dibuszová, Ph.D.</t>
  </si>
  <si>
    <t>Vysoká škola chemicko-technologická v Praze</t>
  </si>
  <si>
    <t xml:space="preserve">Technická 5, 166 28 Praha 6; www.vscht.cz </t>
  </si>
  <si>
    <t>Eva.Dibuszová@vscht.cz</t>
  </si>
  <si>
    <t>Cílem projektu byla spolupráce veřejných vysokých škol při dodržování  zásad akademické etiky v podmínkách online výuky a zkoušení. V rámci rozvoje povědomí o dodržování autorsko-právních a dalších souvisejících právních aspektů ve výuce byl kladen důraz na specifická pravidla legálního využívání zdrojů netextové povahy. VŠCHT koordinovala vydání publikace Průvodce legálním využíváním obrazových a dalších netextových zdrojů: Jak to dělat správně, která se výše uvedenou problematikou zabývá. Cíl je podrobně rozepsán v projektové žádosti (formulář kompletního projektu) v souladu s vyhlášením. Cíl byl za VŠCHT Praha splněn.</t>
  </si>
  <si>
    <r>
      <t xml:space="preserve">Analýza předpisů VŠCHT Praha a jejich součástí ve vztahu k etickým aspektům distančního/online vzdělávání - Splněno.  </t>
    </r>
    <r>
      <rPr>
        <sz val="10"/>
        <color rgb="FF000000"/>
        <rFont val="Calibri"/>
        <family val="2"/>
        <charset val="238"/>
      </rPr>
      <t>Byla provedena analýza současných předpisů VŠCHT Praha ve vztahu k etickým aspektům distančního/online vzdělávání. Vzhledem ke specifickému zaměření vysoké školy bylo zjištěno, že současné předpisy z pohledu etických aspektů vyhovují a není nutné vytvářet nové.</t>
    </r>
  </si>
  <si>
    <r>
      <t xml:space="preserve">Analýza existující praxe VŠCHT z pandemie COVID-19 s on-line zkoušením s důrazem na vyvstávající potřeby akademiků i studujících v této oblasti - Splněno. </t>
    </r>
    <r>
      <rPr>
        <sz val="10"/>
        <color rgb="FF000000"/>
        <rFont val="Calibri"/>
        <family val="2"/>
        <charset val="238"/>
      </rPr>
      <t>Byla uskutečněna anketa mezi pedagogy, týkající se jejich zkušeností s online výukou a jejich potřebami podpory ze strany instituce. Ankety se zúčastnilo 296 pedagogů a odpovídalo za 873 předmětů. 55 % pedagogů uvedlo, že největším problémem spojeným s přechodem na online výuku byla absence kontaktu se studenty. Pedagogům chyběla interakce studentů a jejich zapojení do výuky. Dále se setkali s absencí motivace studentů a malé možnosti vtažení studentů do řešení zadaných aktivit. Velkým problémem byla výuka všech typů laboratoří. Dále byly zmiňovány i počáteční technické potíže a nedostatečná podpora. Jako nejlepší platforma pro online výuku se ukázalo MS Teams, který využívalo 94 % vyučujících. Přechod na distanční výuku ale přinesl i pozitiva, a to vznik různých interaktivních materiálů pro online výuku, které budou moci být využívané i při návratu k prezenční výuce. K hodnocení výuky byly využívány všechny možnosti – pedagogové zachovali i přes omezený počet studentů presenční písemný test a ústní zkoušku. Přibližně třetina předmětů byla hodnocena online testem a online zkoušením a také byla využívána možnost hodnocení samostatných úkolů.</t>
    </r>
  </si>
  <si>
    <r>
      <t xml:space="preserve">Celkové zhodnocení stavu distanční výuky a prevence jevů v rozporu s akademickou etikou v online prostředí a návrh kroků k posílení mechanismů podpory akademické integrity - Splněno. </t>
    </r>
    <r>
      <rPr>
        <sz val="10"/>
        <color rgb="FF000000"/>
        <rFont val="Calibri"/>
        <family val="2"/>
        <charset val="238"/>
      </rPr>
      <t>Distanční/online výukou, kvalitou vzdělávací činnosti a akademickou etikou se zabývala „Pedagogická konference VŠCHT Praha“, která proběhla 10. prosince 2021.</t>
    </r>
  </si>
  <si>
    <r>
      <t xml:space="preserve">Analýza stavu povědomí a potřeb studentů a akademických pracovníků v oblasti autorského práva a dalších práv pojících se k netextovým zdrojům, včetně využívání veřejných licencí - Splněno.  </t>
    </r>
    <r>
      <rPr>
        <sz val="10"/>
        <color rgb="FF000000"/>
        <rFont val="Calibri"/>
        <family val="2"/>
        <charset val="238"/>
      </rPr>
      <t>Z analýzy napříč akademickým prostředím</t>
    </r>
    <r>
      <rPr>
        <b/>
        <sz val="10"/>
        <color rgb="FF000000"/>
        <rFont val="Calibri"/>
        <family val="2"/>
        <charset val="238"/>
      </rPr>
      <t xml:space="preserve"> </t>
    </r>
    <r>
      <rPr>
        <sz val="10"/>
        <color rgb="FF000000"/>
        <rFont val="Calibri"/>
        <family val="2"/>
        <charset val="238"/>
      </rPr>
      <t>je zřejmé, že tato oblast je ze strany studentů dlouhodobě podceňovaná. S přechodem na on-line výuku a využívání netextových zdrojů ve výuce i při psaní závěrečných prací se deficit znalostí  jednoznačně projevil. Záměr vydat v rámci projektu publikaci,  která by tuto poměrně složitou autorskoprávní problematiku studentům přiblížila, se potvrdil. V rámci účasti v panelu Akademické svobody a akademická práva se řešila problematika neřízeného šíření videozáznamů přednášek a online materiálů v době online výuky. Dotazníkovým šetřením, vypracovaným na VŠCHT ve spolupráci s ZČU bylo zjištěno, že k tomuto jevu během přechodu na online výuku kvůli covidovým opatřením nedocházelo nijak častěji než je tomu při prezenční výuce.</t>
    </r>
  </si>
  <si>
    <r>
      <t xml:space="preserve">Rešerše tuzemských a zahraničních informačních zdrojů k tématu akademické integrity zaměřené na využívání netextových zdrojů ohledem na autorské právo a licence - Splněno. </t>
    </r>
    <r>
      <rPr>
        <sz val="10"/>
        <color rgb="FF000000"/>
        <rFont val="Calibri"/>
        <family val="2"/>
        <charset val="238"/>
      </rPr>
      <t xml:space="preserve">Rešerse se zaměřila především na autorskoprávní problematiku v oblasti netextových zdrojů, která se stala východiském k publikaci  </t>
    </r>
    <r>
      <rPr>
        <i/>
        <sz val="10"/>
        <color rgb="FF000000"/>
        <rFont val="Calibri"/>
        <family val="2"/>
        <charset val="238"/>
      </rPr>
      <t>Průvodce legálním využíváním obrazových a dalších netextových zdrojů: Jak to dělat správně.</t>
    </r>
  </si>
  <si>
    <r>
      <t xml:space="preserve">Revidované vnitřní postupy VŠCHT pro ověřování výsledků online metodami - Splněno. </t>
    </r>
    <r>
      <rPr>
        <sz val="10"/>
        <color rgb="FF000000"/>
        <rFont val="Calibri"/>
        <family val="2"/>
        <charset val="238"/>
      </rPr>
      <t>Na celoškolní úrovni byl připravem „Metodický pokyn ke konání distančních státních zkoušek pomocí Microsoft Teams“.</t>
    </r>
  </si>
  <si>
    <r>
      <t xml:space="preserve">Manuál pro využívání netextových zdrojů ve studentských pracích - Splněno. </t>
    </r>
    <r>
      <rPr>
        <sz val="10"/>
        <color rgb="FF000000"/>
        <rFont val="Calibri"/>
        <family val="2"/>
        <charset val="238"/>
      </rPr>
      <t xml:space="preserve">VŠCHT koordinovala vydání publikace </t>
    </r>
    <r>
      <rPr>
        <i/>
        <sz val="10"/>
        <color rgb="FF000000"/>
        <rFont val="Calibri"/>
        <family val="2"/>
        <charset val="238"/>
      </rPr>
      <t xml:space="preserve">Průvodce legálním využíváním obrazových a dalších netextových zdrojů: Jak to dělat správně </t>
    </r>
    <r>
      <rPr>
        <sz val="10"/>
        <color rgb="FF000000"/>
        <rFont val="Calibri"/>
        <family val="2"/>
        <charset val="238"/>
      </rPr>
      <t xml:space="preserve">sepsanou užším kolektivem autorů z řad právníků a dalších odborných pracovníků  zapojených vysokých škol. Koncept publikace byl v průběhu projektu prezentován na setkání zástupců zapojených VŠ  a text byl  připomínkován širší  pracovní skupinou z řad pracovníků zapojených VŠ. Publikace je k  dispozici jak v tištěné, tak elektronické podobě. Tištěná verze publikace bude distribuována zájemcům z řad  VŠ  zapojených v projektu e-verze publikace je dostupná na stránkách vydavatelství VŠCHT Praha a webových stránkách projektu. </t>
    </r>
  </si>
  <si>
    <r>
      <t xml:space="preserve">Workshop VŠCHT na posílení etického a obecně legislativního povědomí studentů a akademických pracovníků s důrazem na využívání veřejných licencí - Spolněno. </t>
    </r>
    <r>
      <rPr>
        <sz val="10"/>
        <color rgb="FF000000"/>
        <rFont val="Calibri"/>
        <family val="2"/>
        <charset val="238"/>
      </rPr>
      <t xml:space="preserve">10. prosince 2021 byla na VŠCHT  pořádána celodenní „Pedagogické konference VŠCHT Praha", kde formou prezentací a následných diskusí byla reflektována otázka etického chování  v on-line prostředí. Účastníkům z řad akademické obce byl představen připravovaný </t>
    </r>
    <r>
      <rPr>
        <i/>
        <sz val="10"/>
        <color rgb="FF000000"/>
        <rFont val="Calibri"/>
        <family val="2"/>
        <charset val="238"/>
      </rPr>
      <t>Průvodce legálním využíváním obrazových a dalších netextových zdrojů: Jak to dělat správně</t>
    </r>
    <r>
      <rPr>
        <sz val="10"/>
        <color rgb="FF000000"/>
        <rFont val="Calibri"/>
        <family val="2"/>
        <charset val="238"/>
      </rPr>
      <t>,  jehož vydání, jako jeden z výstupů projektu, VŠCHT koordinovala. Prezentace měla ze strany akademické obce VŠCHT mimořádně pozitivní odezvu. K tématu akademické integrity, k autorsko-právním aspektům akademického publikování, s důrazem na možnost využívání konceptu volných licencí, se vedla velmi intenzivní diskuse, jejímž závěrem byl apel na prohlubování edukace v posilování akademické integrity a autorskoprávního povědomí studentů.</t>
    </r>
  </si>
  <si>
    <r>
      <t xml:space="preserve">Speciální rubrika věnovaná problematice podpoře výuky a ověřování výsledků v online prostředí a etiky v bezkontaktní výuce se zaměřením na online zkoušení v online magazínu vysokých škol a její propagace u CS tuzemských a akademických pracovníků a studentů - Splněno. </t>
    </r>
    <r>
      <rPr>
        <sz val="10"/>
        <color rgb="FF000000"/>
        <rFont val="Calibri"/>
        <family val="2"/>
        <charset val="238"/>
      </rPr>
      <t>VŠCHT aktivně spolupracovala s ostatními zapojenými univerzitami na distribuci výstupů projektu směrem k akademické obci ČR, a to formou průběžného zpracovávání témat věnovaných podpoře výuky a ověřování výsledků v on-line prostředí a etiky v bezkontaktní výuce pro speciální rubriku magazínu Universitas. Zpracované materiály byly a jsou k dispozici na https://www.universitas.cz/etika</t>
    </r>
  </si>
  <si>
    <t>změny v čerpání rozpočtu projektu v souladu s vyhlášením CRP 2021</t>
  </si>
  <si>
    <t>Rozpočet projektu byl vyčerpán v plné výši. V průběhu řešení projektu nastaly změny ve struktuře čerpání prostředků (v položkách 2.1 a 2.3; v položkách 2.4, 2.5 a 2.6). Zdůvodnění změn je uvedeno u konkrétních položek v odd. "Bližší zdůvodnění čerpání v jednotlivých položkách".</t>
  </si>
  <si>
    <t>Navýšení vyplacených mezd z důvodu nedočepání položky 2.3 (Zákonné odvody)</t>
  </si>
  <si>
    <t>Zákonné odvody nebyly dočerpány z důvodu dosažení maximálního vyměřovacího základu pro odvod na sociální zabezpeční, nedočerpaná částka převedena do položky 2.1</t>
  </si>
  <si>
    <t>Kancelářský materiál - navýšení souvisí s nákupem zařízení na podporu a usnadnění online komunikace</t>
  </si>
  <si>
    <r>
      <t xml:space="preserve">Služby - navýšení o konzultace k redakci publikace </t>
    </r>
    <r>
      <rPr>
        <i/>
        <sz val="10"/>
        <color rgb="FF000000"/>
        <rFont val="Calibri"/>
        <family val="2"/>
        <charset val="238"/>
      </rPr>
      <t>Průvodce legálním využíváním obrazových a dalších netextových zdrojů: Jak to dělat správně</t>
    </r>
    <r>
      <rPr>
        <sz val="10"/>
        <color rgb="FF000000"/>
        <rFont val="Calibri"/>
        <family val="2"/>
        <charset val="238"/>
      </rPr>
      <t>, jehož vydání, jako jeden z výstupů projektu, VŠCHT koordinovala.</t>
    </r>
  </si>
  <si>
    <t>Cestovní náhrady nedočerpány z důvodu omezení služebních cest - proticovidová opatření. Uspořené prostředky byly využity v rámci položek 2.4 a 2.5.</t>
  </si>
  <si>
    <t>Stipendia pro studenty zapojené do projektu.</t>
  </si>
  <si>
    <t>Vysoká škola technická a ekonomická v Českých Budějovicích</t>
  </si>
  <si>
    <t>Ing. Petr Oros</t>
  </si>
  <si>
    <t>Bc. Liliana Kopicová</t>
  </si>
  <si>
    <t>Okružní 517/10, 370 01 České Budějovice
www.vstecb.cz</t>
  </si>
  <si>
    <t>oros@mail.vstecb.cz</t>
  </si>
  <si>
    <t>kopicova@mail.vstecb.cz</t>
  </si>
  <si>
    <r>
      <t xml:space="preserve">Dokončit analýzu stavu podpory akademické etiky ve studentských pracích na českých vysokých - </t>
    </r>
    <r>
      <rPr>
        <b/>
        <sz val="10"/>
        <color rgb="FF000000"/>
        <rFont val="Calibri"/>
        <family val="2"/>
        <charset val="238"/>
      </rPr>
      <t>Cíl splněn.</t>
    </r>
  </si>
  <si>
    <r>
      <t xml:space="preserve">Porovnat nedávné a v reálném čase nabývané zkušenosti českých vysokých škol s on-line zkoušením a se zadáváním, vedením aposuzováním závěrečných prací vmimořádných podmínkách, analyzovat vyvstávající potřeby akademiků i studujících při dodržování principů akademické etiky vonline prostředí, a vyhodnotit zahraniční zkušenosti a příklady dobré praxe. Na základě analýzy těchto vstupů formulovat doporučení pro instituce, vyučující i studenty, zprostředkovat odolné, funkční a účinné metody a nástroje kověřování výsledků učení vonline prostředí a sdílet napříč českými vysokými školami dobrou praxi za účelem systémového posilování akademické integrity studentů coby pojistky proti nekorektním praktikám a podvodům vmimořádných i standardních podmínkách a online i off-line prostředí - </t>
    </r>
    <r>
      <rPr>
        <b/>
        <sz val="10"/>
        <color rgb="FF000000"/>
        <rFont val="Calibri"/>
        <family val="2"/>
        <charset val="238"/>
      </rPr>
      <t>Cíl splněn.</t>
    </r>
  </si>
  <si>
    <r>
      <t>Podpořit pochopení významu akademické etiky vširší akademické i neakademické veřejnosti, vysvětlovat pomocí vhodných médií a výstupů celospolečenské dopady podvodných praktik ve vysokém školství, otevřít debatu o konkrétních otázkácha problémech spojených a akademickou etikou a výchovou kakademické integritě, propagovat nástroje prevence -</t>
    </r>
    <r>
      <rPr>
        <b/>
        <sz val="10"/>
        <color rgb="FF000000"/>
        <rFont val="Calibri"/>
        <family val="2"/>
        <charset val="238"/>
      </rPr>
      <t xml:space="preserve"> Cíl splněn.</t>
    </r>
  </si>
  <si>
    <r>
      <t>Analýza vnitřní legislativy VŠTE ve vztahu k distančnímu vzdělávání a analýza dosavadních incidentů
v oblasti porušení akademické integrity.</t>
    </r>
    <r>
      <rPr>
        <sz val="10"/>
        <rFont val="Calibri"/>
        <family val="2"/>
        <charset val="238"/>
      </rPr>
      <t xml:space="preserve"> - Výstup splněn. Byla provedena analýza současné legislativy a předpisů VŠTE. Spolu s vedením jsme se účastnili marketingového výzkumu a zárověň jsme také provedli analýzu vlastních předpisů. </t>
    </r>
  </si>
  <si>
    <r>
      <t>Analýza přístupu k výuce jednotlivých ústavů VŠTE z pandemie COVID-19 s on-line zkoušením
s důrazem na vyvstávající potřeby akademiků i studujících v této oblasti.</t>
    </r>
    <r>
      <rPr>
        <sz val="10"/>
        <rFont val="Calibri"/>
        <family val="2"/>
        <charset val="238"/>
      </rPr>
      <t xml:space="preserve"> Byla provedena analýza (dotazníkové šetření) existujicí praxe a výukými přístupy akademických pracovníků. U jednotlivých předmětů se přístupy k výuce liší, a to z důvodu specifických požadavků na studenty u odborných předmětů.</t>
    </r>
  </si>
  <si>
    <r>
      <t>Soubor doporučení v prostředí VŠTE k předcházení prací psaných na zakázku.</t>
    </r>
    <r>
      <rPr>
        <sz val="10"/>
        <rFont val="Calibri"/>
        <family val="2"/>
        <charset val="238"/>
      </rPr>
      <t xml:space="preserve"> - Výstup byl splněn. VŠTE se aktivně podílela na zpracování souboru doporučení k předcházení prací psaných na zakázku (Contract cheating).</t>
    </r>
  </si>
  <si>
    <r>
      <t xml:space="preserve">Manuál pro využívání netextových zdrojů v prostředí VŠTE ve studentských pracích. </t>
    </r>
    <r>
      <rPr>
        <sz val="10"/>
        <rFont val="Calibri"/>
        <family val="2"/>
        <charset val="238"/>
      </rPr>
      <t xml:space="preserve">- Výstup byl splněn. Tato problematika byla zpracována již v roce 2016 v interní metodice odborné práce. V rámci projektu jsme toto téma dále rozpracovali o současné nové postřehy a předložili návrh na aktualizaci. </t>
    </r>
  </si>
  <si>
    <r>
      <t>Účast na workshopech zaměřených na téma prevence plagiátorství ve studentských písemných
pracích</t>
    </r>
    <r>
      <rPr>
        <sz val="10"/>
        <rFont val="Calibri"/>
        <family val="2"/>
        <charset val="238"/>
      </rPr>
      <t>. - Výstup splněn. Zástupci VŠTE se zúčastnili jednotlivých workshopů zaměřených na plagiátorství studentů, které probíhaly online formou.</t>
    </r>
  </si>
  <si>
    <r>
      <t>Účast na workshopech k problematice akademické etiky v bezkontaktní výuce se zaměřením na
online zkoušení.</t>
    </r>
    <r>
      <rPr>
        <sz val="10"/>
        <rFont val="Calibri"/>
        <family val="2"/>
        <charset val="238"/>
      </rPr>
      <t xml:space="preserve"> - Výstup splněn. Zástupci VŠTE se zúčastnili workshopů k problematice akademické etiky v bezkontaktní výuce se zaměřením na hodnocení, zkoušení, zadávání, vedení a posuzování prací v mimořádných podmínkách online formou.</t>
    </r>
  </si>
  <si>
    <r>
      <t xml:space="preserve">Účast na konferenci zaměřené na problematiku distančního vzdělávání a on-line výuce s důrazem na
oblast online zkoušení a prevenci podvádění studentů u něj. </t>
    </r>
    <r>
      <rPr>
        <sz val="10"/>
        <rFont val="Calibri"/>
        <family val="2"/>
        <charset val="238"/>
      </rPr>
      <t>- Výstup splněn. Zástupci VŠTE se zúčastnili workshopů zaměřené na problematiku distančního vzdělávání v online výuce (probíhalo online formou).</t>
    </r>
  </si>
  <si>
    <t xml:space="preserve">8. </t>
  </si>
  <si>
    <r>
      <t xml:space="preserve">Speciální rubrika věnovaná problematice podpoře výuky a ověřování výsledků v online prostředí
a etiky v bezkontaktní výuce se zaměřením na online zkoušení v online magazínu vysokých škol. </t>
    </r>
    <r>
      <rPr>
        <sz val="10"/>
        <rFont val="Calibri"/>
        <family val="2"/>
        <charset val="238"/>
      </rPr>
      <t xml:space="preserve">- Výstup byl splněn. Příprava podkladů a následná kooperace s magazínem vysokých škol Universitas. </t>
    </r>
  </si>
  <si>
    <t>Změna hlavního řešitele</t>
  </si>
  <si>
    <t xml:space="preserve">Běhěm projektu došlo z důvodu personálních změn ke změně hlavního řešitele. Tato změna neměla vliv na řešení projektu ani plnění cílů. </t>
  </si>
  <si>
    <t>Změna rozložení financí v rozpočtu</t>
  </si>
  <si>
    <t>Běhěm řešení došlo ke změně struktury čerpání rozpočtu v souladu s Vyhlášením CRP 2021. Konkrétně v kapitole Ososbní náklady, kde došlo k přesunu z položky 2.2, 2.3 do položky 2.1, a to z důvodu potřeby zapojení pracovníků do projektu jinou formou než pouze přes DPP/DPČ. Dále došlo k úspoře prostředků na cestovní náhrady, které byly využity na služby.</t>
  </si>
  <si>
    <r>
      <t xml:space="preserve">Mzdy </t>
    </r>
    <r>
      <rPr>
        <sz val="10"/>
        <color rgb="FF000000"/>
        <rFont val="Calibri"/>
        <family val="2"/>
        <charset val="238"/>
      </rPr>
      <t>- výdaje na mzdy pro členy realizačního týmu</t>
    </r>
  </si>
  <si>
    <r>
      <t>Ostatní osobní náklady -</t>
    </r>
    <r>
      <rPr>
        <sz val="10"/>
        <color rgb="FF000000"/>
        <rFont val="Calibri"/>
        <family val="2"/>
        <charset val="238"/>
      </rPr>
      <t xml:space="preserve"> odměny z dohod pro členy realizačního týmu projektu</t>
    </r>
  </si>
  <si>
    <r>
      <t xml:space="preserve">Odvody </t>
    </r>
    <r>
      <rPr>
        <sz val="10"/>
        <color rgb="FF000000"/>
        <rFont val="Calibri"/>
        <family val="2"/>
        <charset val="238"/>
      </rPr>
      <t>- zákonné odvody z mezd a DPP</t>
    </r>
  </si>
  <si>
    <r>
      <t xml:space="preserve">Služby - </t>
    </r>
    <r>
      <rPr>
        <sz val="10"/>
        <color rgb="FF000000"/>
        <rFont val="Calibri"/>
        <family val="2"/>
        <charset val="238"/>
      </rPr>
      <t>výdaje na služby spojené s IT správou komunikačních kanálů VŠ</t>
    </r>
  </si>
  <si>
    <r>
      <t xml:space="preserve">Cestovní náhrady </t>
    </r>
    <r>
      <rPr>
        <sz val="10"/>
        <color rgb="FF000000"/>
        <rFont val="Calibri"/>
        <family val="2"/>
        <charset val="238"/>
      </rPr>
      <t>- nebyly v projektu využity, prostředky přesunuty do do položky 2.5 Služby</t>
    </r>
  </si>
  <si>
    <t>Vysoká škola umělecko-průmyslová v Praze</t>
  </si>
  <si>
    <t>Ing. Jarmila Kemrová</t>
  </si>
  <si>
    <t>Mgr. Michaela Kaplánková</t>
  </si>
  <si>
    <t>Náměstí Jana Palacha 80, 116 93 Praha
www.vsup.cz</t>
  </si>
  <si>
    <t>jarmila.kemrova@vsup.cz</t>
  </si>
  <si>
    <t>michaela.kaplankova@vsup.cz</t>
  </si>
  <si>
    <t>Dokončit analýzu stavu podpory akademické etiky ve studentských pracích na českých vysokých školách rozšířením projektového týmu o další instituce (v roce 2020 se projektu účastní pouze 9 univerzitních VŠ), dále aktualizovat doporučení kprevenci negativních jevů pro instituce, pedagogy i studenty, specificky zacílit na významná dílčí témata formulovaná během práce na předcházejícím projektu (práce psané na zakázku, využívání netextových zdrojů), podpořit zapojené vysoké školy při zavádění, uskutečňování a vyhodnocování opatření na institucionální úrovni, iniciovat vznik trvalých platforem pro výměnu zkušeností.</t>
  </si>
  <si>
    <t xml:space="preserve">Porovnat nedávné a v reálném čase nabývané zkušenosti českých vysokých škol s on-line zkoušením a se zadáváním, vedením a posuzováním závěrečných prací vmimořádných podmínkách, analyzovat vyvstávající potřeby akademiků i studujících při dodržování principů akademické etiky vonline prostředí, a vyhodnotit zahraniční zkušenosti a příklady dobré praxe. Na základě analýzy těchto vstupů formulovat doporučení pro instituce, vyučující i studenty, zprostředkovat odolné, funkční a účinné metody a nástroje kověřování výsledků učení v online prostředí a sdílet napříč českými vysokými školami dobrou praxi za účelem systémového posilování akademické integrity studentů coby pojistky proti nekorektním praktikám a podvodům vmimořádných i standardních podmínkách a online i off-line prostředí. </t>
  </si>
  <si>
    <t>Podpořit pochopení významu akademické etiky vširší akademické i neakademické veřejnosti, vysvětlovat pomocí vhodných médií a výstupů celospolečenské dopady podvodných praktik ve vysokém školství, otevřít debatu o konkrétních otázkách a problémech spojených a akademickou etikou a výchovou k akademické integritě, propagovat nástroje prevence.</t>
  </si>
  <si>
    <t>1. Analýza předpisů/postupů/podmínek UMPRUM ohledně požadavků na tvorbu a podobu kvalifikačních prací, přípravy studentů na akademické psaní a podporu akademické etiky a prevenci plagiátorství</t>
  </si>
  <si>
    <t>Vzhledem k tomu, že UMPRUM se připojila k projektu až ve druhém roce jeho trvání (tedy až v roce 2021), bylo prvním výstupem navázání na výstupy projetu z roku 2020 a příprava vlastní analýzy předpisů/postupů/podmínek UMPRUM ohledně požadavků na tvorbu a podobu kvalifikačních prací, přípravy studentů na akademické psaní a podporu akademické etiky a prevenci plagiátorství.</t>
  </si>
  <si>
    <t>2. Analýza existující praxe UMPRUM z pandemie COVID-19 s on-line zkoušením s důrazem na vyvstávající potřeby akademiků i studujících v této oblasti</t>
  </si>
  <si>
    <t xml:space="preserve"> Byl realizován průzkum mezi studenty UMPRUM se specifickým zaměřením na plagiátorství. Průzkum monitoroval, zda se studenti v rámci studia na UMPRUM setkali s nějakou formou plagiátorství či jiným jednáním v rozporu s akademickou etikou a jakým způsobem daný problém řešili. </t>
  </si>
  <si>
    <t>3. Zhodnocení a revize souvisejících vnitřních postupů/předpisů UMPRUM</t>
  </si>
  <si>
    <r>
      <t xml:space="preserve">V rámci přípravy podkladů pro společný výstup  </t>
    </r>
    <r>
      <rPr>
        <i/>
        <sz val="10"/>
        <color theme="1"/>
        <rFont val="Calibri"/>
        <family val="2"/>
        <charset val="238"/>
        <scheme val="minor"/>
      </rPr>
      <t>Analýza předpisů zapojených vysokých škol a jejich součástí ve vztahu k etickým aspektům distančního vzdělávání</t>
    </r>
    <r>
      <rPr>
        <sz val="10"/>
        <color theme="1"/>
        <rFont val="Calibri"/>
        <family val="2"/>
        <charset val="238"/>
        <scheme val="minor"/>
      </rPr>
      <t xml:space="preserve"> byly na UMPRUM analyzovány a zhodnoceny existující vnitřní předpisy/postupy věnující se danému tématu a vtěleny do odpovědí zaslaného dotazníku. Případné potřebné revize předpisů/postupů budou navrženy na základě výsledků společné analýzy v roce 2022. </t>
    </r>
  </si>
  <si>
    <t>4. Manuál pro využívání netextových zdrojů ve studentských pracích (společný materiál v rámci ustavené pracovní skupiny)</t>
  </si>
  <si>
    <r>
      <t xml:space="preserve">UMPRUM se zapojila do pracovní skupiny připravující publikaci </t>
    </r>
    <r>
      <rPr>
        <i/>
        <sz val="10"/>
        <color theme="1"/>
        <rFont val="Calibri"/>
        <family val="2"/>
        <charset val="238"/>
        <scheme val="minor"/>
      </rPr>
      <t>Průvodce legálním využíváním obrázků a jiných netextových zdrojů</t>
    </r>
    <r>
      <rPr>
        <sz val="10"/>
        <color theme="1"/>
        <rFont val="Calibri"/>
        <family val="2"/>
        <charset val="238"/>
        <scheme val="minor"/>
      </rPr>
      <t xml:space="preserve">. Zároveň jako vlastní interní výstup na UMPRUM vznikla příručka pro studijní účely s názvem </t>
    </r>
    <r>
      <rPr>
        <i/>
        <sz val="10"/>
        <color theme="1"/>
        <rFont val="Calibri"/>
        <family val="2"/>
        <charset val="238"/>
        <scheme val="minor"/>
      </rPr>
      <t>Jak se vyhnout plagiátorství ve vizuálním umění</t>
    </r>
    <r>
      <rPr>
        <sz val="10"/>
        <color theme="1"/>
        <rFont val="Calibri"/>
        <family val="2"/>
        <charset val="238"/>
        <scheme val="minor"/>
      </rPr>
      <t>. Příručka byla připravena ve spolupráci s odborníky z oblasti autorského práva a umění. Příručka slouží primárně studentům a je vyvěšena na Intranetu v rámci specializované stránky věnované tomuto tématu.  Pro účely popularizace tématu vznikla i shrnující/kratší ilustrovaná verze příručky.</t>
    </r>
  </si>
  <si>
    <t>5. Účast na workshopech zaměřených na téma prevence plagiátorství ve studentských písemných pracích.</t>
  </si>
  <si>
    <r>
      <t xml:space="preserve">Zástupci UMPRUM se účastnili workshopů v průběhu celého roku </t>
    </r>
    <r>
      <rPr>
        <i/>
        <sz val="10"/>
        <color theme="1"/>
        <rFont val="Calibri"/>
        <family val="2"/>
        <charset val="238"/>
        <scheme val="minor"/>
      </rPr>
      <t>(Jak odhalit a prokázat Contract cheating</t>
    </r>
    <r>
      <rPr>
        <sz val="10"/>
        <color theme="1"/>
        <rFont val="Calibri"/>
        <family val="2"/>
        <charset val="238"/>
        <scheme val="minor"/>
      </rPr>
      <t xml:space="preserve"> a </t>
    </r>
    <r>
      <rPr>
        <i/>
        <sz val="10"/>
        <color theme="1"/>
        <rFont val="Calibri"/>
        <family val="2"/>
        <charset val="238"/>
        <scheme val="minor"/>
      </rPr>
      <t>Contract cheating aneb práce psané na zakázku</t>
    </r>
    <r>
      <rPr>
        <sz val="10"/>
        <color theme="1"/>
        <rFont val="Calibri"/>
        <family val="2"/>
        <charset val="238"/>
        <scheme val="minor"/>
      </rPr>
      <t>). Záznamy jsou dostupné na https://akademickaetika.cz/akce/</t>
    </r>
  </si>
  <si>
    <t>6. Účast na workshopech k problematice akademické etiky v bezkontaktní výuce se zaměřením na online zkoušení.</t>
  </si>
  <si>
    <r>
      <t>Zástupci UMPRUM se účastnili workshopů  v průběhu celého roku  (</t>
    </r>
    <r>
      <rPr>
        <i/>
        <sz val="10"/>
        <color theme="1"/>
        <rFont val="Calibri"/>
        <family val="2"/>
        <charset val="238"/>
        <scheme val="minor"/>
      </rPr>
      <t>Testování ve vysokoškolské výuce I. a II.</t>
    </r>
    <r>
      <rPr>
        <sz val="10"/>
        <color theme="1"/>
        <rFont val="Calibri"/>
        <family val="2"/>
        <charset val="238"/>
        <scheme val="minor"/>
      </rPr>
      <t xml:space="preserve">). Záznamy jsou dostupné na https://akademickaetika.cz/akce/  </t>
    </r>
  </si>
  <si>
    <t>7. Příprava a realizace kurzu pro studenty UMPRUM se zaměřením na základní témata v souvislosti s akademickou etikou a systematizace osvěty studentů v otázkách akademické etiky a prevence plagiátorství</t>
  </si>
  <si>
    <r>
      <t xml:space="preserve">V návaznosti na zpracovanou příručku (výstup č. 4 viz výše) byl 26.11. 2021 uskutečněn stejnojmenný workshop pro studenty,absolventy a akademické pracovníky UMPRUM </t>
    </r>
    <r>
      <rPr>
        <i/>
        <sz val="10"/>
        <color theme="1"/>
        <rFont val="Calibri"/>
        <family val="2"/>
        <charset val="238"/>
        <scheme val="minor"/>
      </rPr>
      <t>Jak se vyhnout plagiátorství ve vizuálním umění</t>
    </r>
    <r>
      <rPr>
        <sz val="10"/>
        <color theme="1"/>
        <rFont val="Calibri"/>
        <family val="2"/>
        <charset val="238"/>
        <scheme val="minor"/>
      </rPr>
      <t>. Workshop se uskutečníl hybridní formou a jeho záznam je přístupný na Intranetu UMPRUM.</t>
    </r>
  </si>
  <si>
    <t>8. Účast na konferenci zaměřená na problematiku distančního vzdělávání a on-line výuky s důrazem na oblast online zkoušení a prevenci podvádění studentů u něj</t>
  </si>
  <si>
    <r>
      <t>Konference Hodnocení kvality vysokých škol s podtitulem</t>
    </r>
    <r>
      <rPr>
        <i/>
        <sz val="10"/>
        <color theme="1"/>
        <rFont val="Calibri"/>
        <family val="2"/>
        <charset val="238"/>
        <scheme val="minor"/>
      </rPr>
      <t xml:space="preserve"> Dobrodružství evaluace aneb zkoušení na vysokých školách</t>
    </r>
    <r>
      <rPr>
        <sz val="10"/>
        <color theme="1"/>
        <rFont val="Calibri"/>
        <family val="2"/>
        <charset val="238"/>
        <scheme val="minor"/>
      </rPr>
      <t xml:space="preserve"> proběhla ve dnech 23. a 24. září 2021. Podrobné informace jsou k dispozici na https://www.hkvs.muni.cz/. Konference se aktivně zúčastnili i zástupci UMPRUM.</t>
    </r>
  </si>
  <si>
    <t>9. Speciální rubrika věnovaná problematice podpoře výuky a ověřování výsledků v online prostředí a etiky v bezkontaktní výuce se zaměřením na online zkoušení v online magazínu vysokých škol</t>
  </si>
  <si>
    <r>
      <t xml:space="preserve">Výstupy projektu a témata věnovaná problematice podpory výuky a ověřování výsledků v on-line prostředí a etiky v bezkontaktní výuce byla průběžně prezentována ve speciální rubrice časopisu </t>
    </r>
    <r>
      <rPr>
        <i/>
        <sz val="10"/>
        <color theme="1"/>
        <rFont val="Calibri"/>
        <family val="2"/>
        <charset val="238"/>
        <scheme val="minor"/>
      </rPr>
      <t xml:space="preserve">Universitas </t>
    </r>
    <r>
      <rPr>
        <sz val="10"/>
        <color theme="1"/>
        <rFont val="Calibri"/>
        <family val="2"/>
        <charset val="238"/>
        <scheme val="minor"/>
      </rPr>
      <t>dostupné na https://www.universitas.cz/etika</t>
    </r>
  </si>
  <si>
    <t>Změna ve výstupu č. 2</t>
  </si>
  <si>
    <t xml:space="preserve">Původně plánovaný průzkum zaměřený na zkušenosti akademuků a studentů z pandemie COVID-19 s on-line zkoušením a vzděláváním byl realizován v rámci jiného projektu. V tomto projektu byl proto výstup nahrazen obdobným průzkumem, avšak zaměřeným na zkušenosti s dodržováním principů akademické etiky. </t>
  </si>
  <si>
    <t>Převedení prostředků z cestovného a materiálu do služeb</t>
  </si>
  <si>
    <t xml:space="preserve">Výraznější změnou v původně plánovaném rozpočtu bylo vyčerpání původně plánovaných prostředků v cestovném a materiálu  ve službách. Plánované cestovní náklady nebylo možné v souvislosti s epidemiologickou situací uskutečnit, a to i vzhledem k uskutečnění mnoha akcí on-line. Všechny prostředky však byly využity v souladu s původně plánovaným určením projektu.  </t>
  </si>
  <si>
    <t>Mzdy: mzdové náklady pro odborný tým, organizační, administrativní a technickou podporu realizace a projektu</t>
  </si>
  <si>
    <r>
      <t xml:space="preserve">Ostatní osobní náklady: odměny z dohod o pracovní činnosti pro externí spolupracovníky - autory příručky </t>
    </r>
    <r>
      <rPr>
        <i/>
        <sz val="10"/>
        <color theme="1"/>
        <rFont val="Calibri"/>
        <family val="2"/>
        <charset val="238"/>
        <scheme val="minor"/>
      </rPr>
      <t>Jak se vyhnout plagiátorství ve vizuálním umění</t>
    </r>
  </si>
  <si>
    <r>
      <t xml:space="preserve">Služby: náklady na příručku/workshop </t>
    </r>
    <r>
      <rPr>
        <i/>
        <sz val="10"/>
        <color theme="1"/>
        <rFont val="Calibri"/>
        <family val="2"/>
        <charset val="238"/>
        <scheme val="minor"/>
      </rPr>
      <t xml:space="preserve">Jak se vyhnout plagiátorství ve vizuálním umění </t>
    </r>
    <r>
      <rPr>
        <sz val="10"/>
        <color theme="1"/>
        <rFont val="Calibri"/>
        <family val="2"/>
        <charset val="238"/>
        <scheme val="minor"/>
      </rPr>
      <t xml:space="preserve">(autorský honorář, audiovizuální záznam a jeho zpracování, grafika/ilustrace, jazyková korektura), překlady, tisk příručky </t>
    </r>
    <r>
      <rPr>
        <i/>
        <sz val="10"/>
        <color theme="1"/>
        <rFont val="Calibri"/>
        <family val="2"/>
        <charset val="238"/>
        <scheme val="minor"/>
      </rPr>
      <t>How to avoid plagiarism</t>
    </r>
  </si>
  <si>
    <t>Cestovní náhrady: účast na projektovém jednání</t>
  </si>
  <si>
    <t>Stipendia: účast studentů na realizaci projektu - grafické práce, proofreading studijních materiálů k tématu</t>
  </si>
  <si>
    <t>c) opatření na posílení akademické integrity studujících a zaměstnanců vysokých školách</t>
  </si>
  <si>
    <t>prof. RNDr. Miroslav Doupovec, CSc., dr. h. c.</t>
  </si>
  <si>
    <t>Mgr. et Mgr. Hana Odstrčilová</t>
  </si>
  <si>
    <t>Vysoké učení technické v Brně</t>
  </si>
  <si>
    <t>Antonínská 548/1, 601 90 Brno
www.vutbr.cz</t>
  </si>
  <si>
    <t>doupovec@vutbr.cz</t>
  </si>
  <si>
    <t>odstrcilova@vutbr.cz</t>
  </si>
  <si>
    <r>
      <t>Dokončit analýzu stavu podpory akademické etiky ve studentských pracích na českých vysokých školách rozšířením projektového týmu o další instituce (v roce 2020 se projektu účastní pouze 9 univerzitních VŠ), dále aktualizovat doporučení kprevenci negativních jevů pro instituce, pedagogy i studenty, specificky zacílit na významná dílčí témata formulovaná během práce na předcházejícím projektu (práce psané na zakázku, využívání netextových zdrojů), podpořit zapojené vysoké školy při zavádění, uskutečňování a vyhodnocování opatření na institucionální úrovni, iniciovat vznik trvalých platforem pro výměnu zkušeností.</t>
    </r>
    <r>
      <rPr>
        <i/>
        <sz val="10"/>
        <color rgb="FF000000"/>
        <rFont val="Calibri"/>
        <family val="2"/>
        <charset val="238"/>
      </rPr>
      <t xml:space="preserve">
Analýza stavu podpory akademické etiky ve studentských pracích na českých vysokých školách byla rozšířena o další vysoké školy spolupracující na projektu v roce 2021. Výsledky analýzy jsou dostupné na webu projektu. Rovněž doporučení k prevenci negativních jevů pro instituce, pedagogy i studenty byla v průběhu roku cílena na významná dílčí témata a prezentována zejména formou realizovaných workshopů a dalších akcí. Řada z nich je opět dostupná ve formě nahrávek na webu projektu. </t>
    </r>
  </si>
  <si>
    <r>
      <t>Porovnat nedávné a v reálném čase nabývané zkušenosti českých vysokých škol s on-line zkoušením a se zadáváním, vedením aposuzováním závěrečných prací vmimořádných podmínkách, analyzovat vyvstávající potřeby akademiků i studujících při dodržování principů akademické etiky vonline prostředí, a vyhodnotit zahraniční zkušenosti a příklady dobré praxe. Na základě analýzy těchto vstupů formulovat doporučení pro instituce, vyučující i studenty, zprostředkovat odolné, funkční a účinné metody a nástroje kověřování výsledků učení vonline prostředí a sdílet napříč českými vysokými školami dobrou praxi za účelem systémového posilování akademické integrity studentů coby pojistky proti nekorektním praktikám a podvodům vmimořádných i standardních podmínkách a online i off-line prostředí.</t>
    </r>
    <r>
      <rPr>
        <i/>
        <sz val="10"/>
        <color rgb="FF000000"/>
        <rFont val="Calibri"/>
        <family val="2"/>
        <charset val="238"/>
      </rPr>
      <t xml:space="preserve">
Zejména v návaznosti na společné výstupy byly formou případových studií a analýz porovnávány zkušenosti českých vysokých škol s on-line zkoučením, zadáváním, vedením a posuzováním závěrečných prací v mimořádných podmínkách. Nabyté poznatky byly následně sdíleny a komunikovány mezi partnery projektu, což mělo v řadě případů přímý dopad na úpravy vnitřních postupů a metodik. Nejzásadnější poznatky jsou pak prezentovány na webových stránkách projektu a v podobě příruček a workshopů pro akademické pracovníky a studenty poskytují cennou oporu pro systémové posilování akademické integrity studentů coby pojistky proti nekorektním praktikám a podvodům v mimořádných i standardních podmínkách on-line i off-line prostředí. </t>
    </r>
  </si>
  <si>
    <r>
      <t>Podpořit pochopení významu akademické etiky vširší akademické i neakademické veřejnosti, vysvětlovat pomocí vhodných médií a výstupů celospolečenské dopady podvodných praktik ve vysokém školství, otevřít debatu o konkrétních otázkácha problémech spojených a akademickou etikou a výchovou k akademické integritě, propagovat nástroje prevence.</t>
    </r>
    <r>
      <rPr>
        <i/>
        <sz val="10"/>
        <color rgb="FF000000"/>
        <rFont val="Calibri"/>
        <family val="2"/>
        <charset val="238"/>
      </rPr>
      <t xml:space="preserve">
K pochopení výzamu akademické etiky v širší akademické i neakademické veřejnosti významně přispěla samostatná rubrika v časopisu Universitas. Články průběžně zveřejňované k aktuálním tématům přibližují veřejnosti celospolečenské dopady podvodných praktik ve vysokém školství a otevírají tak debatu o konkrétních otázkách a problémech spojených s akademickou etikou a výchovou k akademické integritě. Tato oblast je neméně významně řešena v užším kruhu zapojených partnerů CRP a dále prezentována a integrována do vnitřních systémů jednotlivých vysokých škol.  </t>
    </r>
  </si>
  <si>
    <t>Analýza předpisů VUT a jeho součástí ve vztahu k distančnímu vzdělávání.</t>
  </si>
  <si>
    <t>V průběhu roku 2021 byla provedena analýza vnitřních předpisů a norem VUT s ohledem jak na nutnost zajistit distanční vzdělávání a ověřování znalosti za pandemické situace, kdy je omezena osobní přítomnost studentů při vzdělávání, tak na uplatnění distančních prvků při běžné výuce. Současně VUT poskytlo podklady pracovní skupině zabývající se analýzou předpisů všech zapojených vysokých škol, a to jak za centrální úroveň školy, tak za jednotlivé fakulty. Současně VUT poskytlo podklady pro společně zpracovávanou metodiku pro oblast zpracování a ochrany osobních údajů (GDPR).</t>
  </si>
  <si>
    <t>VUT se v rámci projektu seznámilo se zkušenostmi ostatních vysokých škol v oblasti distančního vzdělávání a uplatnění distančních prvků výuky při běžné prezenční výuce. Řadu podnětů uplatní do budoucna při hledání koncepce distančního učení ne jednotlivých součástech VUT.</t>
  </si>
  <si>
    <t xml:space="preserve">VUT se v rámci pracovních skupin podílelo na přípravě publikace "Jak předcházet psaní prací na zakázku”a souboru praktických doporučení směřujících k podpoře výuky a ověřování výsledků v on-line prostředí a příkladů dobré praxe z českých i zahraničních vysokých škol. VUT poskytlo také materiály pro přípravu Průvodce legálním využíváním obrázků a jiných netextových zdrojů.  </t>
  </si>
  <si>
    <t>Revidované vnitřní postupy VUT pro ověřování výsledků online metodami.</t>
  </si>
  <si>
    <t>Na konci roku 2021 byl vytvořen nový Metodický list č. 3/2021 - Zajištění distančního ověřování studijních výsledků na VUT v době omezení přítomnosti studentů při studiu na vysoké škole (Distanční zkoušení), který nadřadil metodiku vytvořenou v roce 2020.</t>
  </si>
  <si>
    <t>Účast na workshopech zaměřených na téma prevence plagiátorství ve studentských písemných pracích.</t>
  </si>
  <si>
    <t>Na všech webinářích pořádaných v rámci projektu se zúčastnili jak pracovníci rektorátu podílející se na zajištění projektu , tak zájemci z fakult a součástí VUT.</t>
  </si>
  <si>
    <t>Účast na workshopech k problematice akademické etiky v bezkontaktní výuce se zaměřením na online zkoušení.</t>
  </si>
  <si>
    <t>Na všech webinářích pořádaných v rámci projektu se zúčastnili jak pracovníci rektorátu podílející se na zajištění projektu, tak zájemci z fakult a součástí VUT.</t>
  </si>
  <si>
    <t>Účast na konferenci zaměřená na problematiku distančního vzdělávání a on-line výuky s důrazem na oblast online zkoušení a prevenci podvádění studentů u něj.</t>
  </si>
  <si>
    <t>Účast tří pracovníků VUT na konferenci Hodnocení kvality vysokých škol s podtitulem Dobrodružství evaluace aneb zkoušení na vysokých školách proběhla ve dnech 23. a 24. září 2021.</t>
  </si>
  <si>
    <t>Podíl na tvorbě speciální rubriky věnované problematice podpoře výuky a ověřování výsledků v online prostředí a etiky v bezkontaktní výuce se zaměřením na online zkoušení v online magazínu vysokých škol.</t>
  </si>
  <si>
    <t>Podíl na tvorbě speciální rubriky časopisu Universitas prostřednictvím externích spolupracovníků.</t>
  </si>
  <si>
    <t>2.1 a 2.3</t>
  </si>
  <si>
    <r>
      <t>Odměny zaměstnancům  VUT, kteří se podíleli na řešení projektu a přípravě jeho výstupů.</t>
    </r>
    <r>
      <rPr>
        <i/>
        <sz val="10"/>
        <color rgb="FFFF0000"/>
        <rFont val="Calibri"/>
        <family val="2"/>
        <charset val="238"/>
      </rPr>
      <t xml:space="preserve">
Vratka MŠMT 12/2021: 53.806 Kč</t>
    </r>
  </si>
  <si>
    <t>Mzda externím spolupracovníkům.</t>
  </si>
  <si>
    <t>2.4, 2. 5</t>
  </si>
  <si>
    <t>Zajištění tištěných příruček pro prevenci plagiátorství</t>
  </si>
  <si>
    <r>
      <t>Cestovní náklady spojené s účastí na konferenci " Hodnocení kvality vysokých škol".</t>
    </r>
    <r>
      <rPr>
        <i/>
        <sz val="10"/>
        <color rgb="FFFF0000"/>
        <rFont val="Calibri"/>
        <family val="2"/>
        <charset val="238"/>
      </rPr>
      <t xml:space="preserve">
Vratka MŠMT 12/2021: 46.194 Kč</t>
    </r>
  </si>
  <si>
    <t>Stipendium na poskytnutí uměleckých výstupů pro příručku "Jak předcházet psaní prací na zakázku”</t>
  </si>
  <si>
    <r>
      <t>Celkem vráceno v 12/2021 na MŠMT 100.000,-Kč.</t>
    </r>
    <r>
      <rPr>
        <b/>
        <i/>
        <sz val="10"/>
        <rFont val="Calibri"/>
        <family val="2"/>
        <charset val="238"/>
      </rPr>
      <t xml:space="preserve">
S ohledem na pandemickou situaci, kdy bylo prakticky znemožněno cestování, nebyly vyčerpány prostředky určené na cestovní náhrady a současně nebyly vyčerpány prostředky určené na odměňování externích spolupracovníků, protože tuto spolupráci se nepodařilo zajistit v předpokládaném rozsahu.</t>
    </r>
  </si>
  <si>
    <t>Západočeská univerzita v Plzni</t>
  </si>
  <si>
    <t>centralizovaný rozvojový projekt</t>
  </si>
  <si>
    <t>RNDr. Blanka Šedivá, Ph.D.</t>
  </si>
  <si>
    <t>Západočeská univerzitav V Plzni</t>
  </si>
  <si>
    <t>www.zcu.cz</t>
  </si>
  <si>
    <t>sediva@kma.zcu.cz</t>
  </si>
  <si>
    <t>splněn</t>
  </si>
  <si>
    <t>1) Návrh, realizace a vyhodnocení existující praxe ZČU  z pandemie COVID-19 s on-line výukou a zkoušením s důrazem na vyvstávající potřeby akademiků i studujících v této oblasti. Podklady pro analýzu budou získány jak monitoringem poznatků od studentů, tak i akademiků a managementu fakult.</t>
  </si>
  <si>
    <t>2) Příprava/úprava vnitřních postupů, předpisů a metodik souvisejících s online výukou a zkoušením.</t>
  </si>
  <si>
    <t xml:space="preserve">3) Analytická činnost směřovaná na problematiku legislativního rámce a implementace předpisů na národní úrovni do praktické agendy fakultních pravidel a metodických pokynů.  </t>
  </si>
  <si>
    <t>4) Účast na zahraničních konferencích a workshopech k problematice, návštěvy zahraničních VŠ za účelem seznámení s dobrou praxí.</t>
  </si>
  <si>
    <t>5) Příprava workshopů, sdílení příkladů dobré praxe v rámci interních setkání na ZČU.</t>
  </si>
  <si>
    <t>6) Spolupráce na tvorbě obsahu speciální rubriky v online magazínu vysokých škol.</t>
  </si>
  <si>
    <t>1) V rámci projektu byla realizována dvě celoplošná šetření (vždy za každý semestr akademického roku 2020/2021), a to jak mezi zaměstnanci, tak i mezi studenty. Výsledky ankety byly vyhodnoceny a s výsledky bylo seznámeno vedení univerzity i jednotlivých fakult tak, aby mohla být přijata relevantní opatření založená na kvalitní datové základně. Dne 7. 10. 2021 proběhl seminář ve formě world caffe s vybranými studenty na téma rizika a příležitosti distančních metod vzdělávání a hodnocení. Problematika byla též jedním s diskutovaných bodů se studenty – členy Studentské komory Akademického senátu ZČU na setkání dne 30. 9. 2021. Dne 20. 10. 2021 proběhl plánovaný seminář ve formě world caffe s proděkany pro studijní záležitosti a vedoucími studijních oddělení jednotlivých fakult. V rámci projektu byl zpracován průzkum realizace výukového procesu zaměřený na open-book exam.</t>
  </si>
  <si>
    <t>2) V průběhu roku 2021 došlo k novelizaci Studijního a zkušebního řádu ZČU (vnitřní předpis byl registrován MŠMT dne 28. 6. 2021). V návaznosti na změnu tohoto základního dokumentu dochází průběžně ke změnám v navazujících interních univerzitních a fakultních normách. Aktuálně je na úrovni rektorátu připravován metodický pokyn pro práci členů disciplinárních komisí.</t>
  </si>
  <si>
    <t>3) Byly zpracovány dílčí analýzy stavu na ZČU a podklady byly předány koordinující VŠ. Významná analytická činnost předcházela úpravě vnitřních předpisů (viz plnění cílů, viz. výše). Zástupci ZČU se zapojili do společných aktivit projektu. Probíhají finální práce na manuálu disciplinárního řízení včetně přípravy kurzu určeného pro akademickou obec.</t>
  </si>
  <si>
    <t>4) Vzhledem k aktuálním omezením byla většina setkání realizována formou webinářů a/nebo on-line setkání. Osobně se zástupci ZČU aktivně účastnili 21. ročníku konference Hodnocení kvality vysokých škol: Dobrodružství evaluace, aneb zkoušení na vysokých školách dne 23. - 24. 9. 2021 v Telči.</t>
  </si>
  <si>
    <t>5) Základní sdílené vymezení projevů plagiátorství je fixováno v příručce pro studenty a v příručce pro akademické pracovníky v předtiskové přípravě – tisk ve 4Q/2020. V roce 2021 byly aktivity zaměřeny zejména na propagaci výstupů z projektu v roce 2020. Byly realizovány semináře, webináře a konference pro vedení vysokých škol a akademické pracovníky a studenty (více plnění cílů viz. výše). Ve skupině směrované na sdílení dobré praxe se pracovníci ZČU aktivně zapojili do následujících okruhů: Akademické svobody a akademická práva, Kvalita studia a další život absolventa: vzdělání pro život, Virtuální vzdělání náhle a prudce začalo klást nároky na technické kompetence vyučujících i studentů, Nedůvěra jako atribut kvality, Život/zdraví versus vzdělání – omluvy a úlevy, Sankce a tresty, Zkoušení metodou „open books“.</t>
  </si>
  <si>
    <t xml:space="preserve">6) Odbor vnějších vztahů ZČU spolupracuje na tvorbě obsahu speciální rubriky v on-line magazínu Univerzitas vysokých škol věnované problematice podpoře výuky a ověřování výsledků s on-line prostředím a etiky v bezkontaktní výuce se zaměřením na on-line zkoušení. Dále v rámci informačního portálu ZČU info.zcu.cz pokračovaly aktivity směřované na posílení problematice akademické integrity se specifickým důrazem na období, kdy byla omezena osobní přítomnost studentů na výuce.  </t>
  </si>
  <si>
    <t>Mzdy a odměny pracovníkům aktivně zapojených do řešení dílčích částí projektu. Celková částka byla překročena o 7 tis. Kč a dofinancována z položky 2.2 DPP, která nebyla v rámci projektu vůbec čerpána, a 2.3 Odvody pojistného.</t>
  </si>
  <si>
    <t>DPP nebyla v rámi řešní projektu uzavírána. Na řešení se podíleli studenti, kteří byli odměňovány formou stipendií, proto byla plánovaná částka většinově využita na výplatu stipendií (63 tis. Kč) a částečně (7 tis. Kč) přesunuta do mzdových nákladů.</t>
  </si>
  <si>
    <t>Odvody pojistného na veřejné zdravotní a sociální pojištění vč. sociálního fondu byly téměř vyčerpány. Rozdíl ve výši 3 tis. Kč byl přesunut do položky 2.7 Stipendia.</t>
  </si>
  <si>
    <t>Většina plánovaných nákladů na materiál byla využita na pořízení spotřebního kancelářského materiálu, úložiště dat a občerstvení v rámci workshopů  a interních setkáních na ZČU. Zbývající nevyčerpané finance (10 tis. Kč) byly přesunuty do položky 2.5 Služby.</t>
  </si>
  <si>
    <t xml:space="preserve">Finance byly primárně využity na služby spojené s realizací world caffe v rámci ZČU. Dále byly finance využity Odborem vnějších vztahů ZČU na podporu tvorby obsahu rubriky Etika v on-line magazínu vysokých škol Universitas. Stanovený rozpočet byl překročen o 36 tis. Kč. Dofinancování proběhlo z položky  2.4 Materiální náklady ve výši 10 tis. Kč a z položky 2.6 Cestovní náhrady ve výši 26 tis. Kč. </t>
  </si>
  <si>
    <t>Stanovený rozpočet na cestovní náhrady nebyl vyčerpán v plánované výši z důvodu platných omezení pandemie COVID-19. Nevyčerpané finance ve výši 36 tis. Kč byly vráceny poskytovateli. Zbývající část byla převedena do položky 2.5 Služby.</t>
  </si>
  <si>
    <t>Stipendia byla vyplacena studentům zapojeným do celkového řešení projektu, kteří se  podíleli na přípravě, realizaci, zpracování a analýze výstupů šetření. Výstupy byly zpracovány formou dotazníkových a hloubkových studií zaměřených na hodnocení kvality výukového procesu v době omezené přítomnosti studentů na výuce a formou společných seminářů world caffe. Celkově bylo zapojeno více studentů (cca 15 osob) a méně zaměstnanců, než bylo původně plánováno. Z tohoto důvodu byla do této kapitoly přesunuta část financí (66 tis. Kč) z položky 2.2 DPP.</t>
  </si>
  <si>
    <t>Z celkově přidělené částky 750 tis. Kč nebylo vyčerpáno 36 tis. Kč, které byly navráceny zpět poskytovateli - MŠMT. Jedná o cestovní náklady spojené s řešením projektu. Ty nebylo možné vyčerpat z důvodu pandemie COVID-19 a nemožnosti se setkávat osobně, většina setkání probíhala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</si>
</sst>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4"/>
      <color theme="1"/>
      <name val="Calibri"/>
      <family val="2"/>
      <charset val="238"/>
      <scheme val="minor"/>
    </font>
    <font>
      <b/>
      <sz val="10"/>
      <color theme="1"/>
      <name val="Calibri"/>
      <family val="2"/>
      <charset val="238"/>
      <scheme val="minor"/>
    </font>
    <font>
      <b/>
      <sz val="12"/>
      <color theme="1"/>
      <name val="Calibri"/>
      <family val="2"/>
      <charset val="238"/>
      <scheme val="minor"/>
    </font>
    <font>
      <sz val="11"/>
      <color theme="1"/>
      <name val="Calibri"/>
      <family val="2"/>
      <charset val="238"/>
      <scheme val="minor"/>
    </font>
    <font>
      <sz val="9"/>
      <color indexed="81"/>
      <name val="Tahoma"/>
      <charset val="1"/>
    </font>
    <font>
      <b/>
      <sz val="9"/>
      <color indexed="81"/>
      <name val="Tahoma"/>
      <charset val="1"/>
    </font>
    <font>
      <sz val="9"/>
      <color indexed="81"/>
      <name val="Tahoma"/>
      <family val="2"/>
      <charset val="238"/>
    </font>
    <font>
      <b/>
      <sz val="9"/>
      <color indexed="81"/>
      <name val="Tahoma"/>
      <family val="2"/>
      <charset val="238"/>
    </font>
    <font>
      <u/>
      <sz val="11"/>
      <color theme="10"/>
      <name val="Calibri"/>
      <family val="2"/>
      <charset val="238"/>
      <scheme val="minor"/>
    </font>
    <font>
      <sz val="10"/>
      <color theme="1"/>
      <name val="Arial"/>
      <family val="2"/>
      <charset val="238"/>
    </font>
    <font>
      <sz val="8"/>
      <color rgb="FF000000"/>
      <name val="Arial"/>
      <family val="2"/>
      <charset val="238"/>
    </font>
    <font>
      <sz val="10"/>
      <name val="Calibri"/>
      <family val="2"/>
      <charset val="238"/>
      <scheme val="minor"/>
    </font>
    <font>
      <i/>
      <sz val="10"/>
      <color theme="1"/>
      <name val="Calibri"/>
      <family val="2"/>
      <charset val="238"/>
      <scheme val="minor"/>
    </font>
    <font>
      <b/>
      <u/>
      <sz val="14"/>
      <color theme="1"/>
      <name val="Calibri"/>
      <family val="2"/>
      <charset val="238"/>
      <scheme val="minor"/>
    </font>
    <font>
      <sz val="10"/>
      <color theme="0"/>
      <name val="Calibri"/>
      <family val="2"/>
      <charset val="238"/>
      <scheme val="minor"/>
    </font>
    <font>
      <sz val="10"/>
      <color rgb="FFFF0000"/>
      <name val="Calibri"/>
      <family val="2"/>
      <charset val="238"/>
      <scheme val="minor"/>
    </font>
    <font>
      <sz val="10"/>
      <color rgb="FF000000"/>
      <name val="Calibri"/>
      <family val="2"/>
      <charset val="238"/>
      <scheme val="minor"/>
    </font>
    <font>
      <sz val="10"/>
      <color rgb="FF000000"/>
      <name val="Arial"/>
      <family val="2"/>
      <charset val="238"/>
    </font>
    <font>
      <sz val="11"/>
      <color theme="1"/>
      <name val="Arial"/>
      <family val="2"/>
      <charset val="238"/>
    </font>
    <font>
      <sz val="10"/>
      <color theme="1"/>
      <name val="Calibri"/>
      <family val="2"/>
      <charset val="238"/>
    </font>
    <font>
      <sz val="11"/>
      <name val="Arial"/>
      <family val="2"/>
      <charset val="238"/>
    </font>
    <font>
      <i/>
      <sz val="10"/>
      <color rgb="FF000000"/>
      <name val="Calibri"/>
      <family val="2"/>
      <charset val="238"/>
    </font>
    <font>
      <sz val="10"/>
      <color rgb="FF000000"/>
      <name val="Calibri"/>
      <family val="2"/>
      <charset val="238"/>
    </font>
    <font>
      <b/>
      <sz val="10"/>
      <color rgb="FF000000"/>
      <name val="Calibri"/>
      <family val="2"/>
      <charset val="238"/>
    </font>
    <font>
      <b/>
      <sz val="14"/>
      <color rgb="FF000000"/>
      <name val="Calibri"/>
      <family val="2"/>
      <charset val="238"/>
    </font>
    <font>
      <b/>
      <sz val="12"/>
      <color rgb="FF000000"/>
      <name val="Calibri"/>
      <family val="2"/>
      <charset val="238"/>
    </font>
    <font>
      <b/>
      <sz val="11"/>
      <color rgb="FF000000"/>
      <name val="Calibri"/>
      <family val="2"/>
      <charset val="238"/>
    </font>
    <font>
      <sz val="11"/>
      <color rgb="FF000000"/>
      <name val="Calibri"/>
      <family val="2"/>
      <charset val="238"/>
    </font>
    <font>
      <u/>
      <sz val="10"/>
      <color rgb="FF000000"/>
      <name val="Calibri"/>
      <family val="2"/>
      <charset val="238"/>
    </font>
    <font>
      <i/>
      <sz val="10"/>
      <color rgb="FFFF0000"/>
      <name val="Calibri"/>
      <family val="2"/>
      <charset val="238"/>
    </font>
    <font>
      <sz val="10"/>
      <name val="Calibri"/>
      <family val="2"/>
      <charset val="238"/>
    </font>
    <font>
      <b/>
      <i/>
      <sz val="10"/>
      <name val="Calibri"/>
      <family val="2"/>
      <charset val="238"/>
    </font>
    <font>
      <b/>
      <i/>
      <sz val="10"/>
      <color rgb="FFFF0000"/>
      <name val="Calibri"/>
      <family val="2"/>
      <charset val="238"/>
    </font>
    <font>
      <sz val="8"/>
      <color rgb="FF000000"/>
      <name val="Calibri"/>
      <family val="2"/>
      <charset val="238"/>
    </font>
    <font>
      <b/>
      <sz val="10"/>
      <name val="Calibri"/>
      <family val="2"/>
      <charset val="238"/>
    </font>
    <font>
      <i/>
      <sz val="10"/>
      <color rgb="FF000000"/>
      <name val="Calibri"/>
      <family val="2"/>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FFFF"/>
        <bgColor rgb="FF000000"/>
      </patternFill>
    </fill>
    <fill>
      <patternFill patternType="solid">
        <fgColor rgb="FFFCE4D6"/>
        <bgColor rgb="FF000000"/>
      </patternFill>
    </fill>
    <fill>
      <patternFill patternType="solid">
        <fgColor rgb="FFFFF2CC"/>
        <bgColor rgb="FF000000"/>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indexed="64"/>
      </top>
      <bottom/>
      <diagonal/>
    </border>
    <border>
      <left/>
      <right style="thin">
        <color rgb="FF000000"/>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indexed="64"/>
      </bottom>
      <diagonal/>
    </border>
  </borders>
  <cellStyleXfs count="5">
    <xf numFmtId="0" fontId="0" fillId="0" borderId="0"/>
    <xf numFmtId="9" fontId="6" fillId="0" borderId="0" applyFon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21" fillId="0" borderId="0"/>
  </cellStyleXfs>
  <cellXfs count="276">
    <xf numFmtId="0" fontId="0" fillId="0" borderId="0" xfId="0"/>
    <xf numFmtId="0" fontId="0" fillId="0" borderId="0" xfId="0" applyAlignment="1">
      <alignment horizontal="left"/>
    </xf>
    <xf numFmtId="0" fontId="0" fillId="0" borderId="1" xfId="0" applyBorder="1" applyAlignment="1">
      <alignment horizontal="left" vertical="center" wrapText="1"/>
    </xf>
    <xf numFmtId="0" fontId="0" fillId="0" borderId="1" xfId="0"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vertical="center" wrapText="1"/>
    </xf>
    <xf numFmtId="0" fontId="1" fillId="0" borderId="0" xfId="0" applyFont="1"/>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 fontId="2" fillId="0" borderId="1" xfId="0" applyNumberFormat="1" applyFont="1" applyBorder="1" applyAlignment="1">
      <alignment horizontal="left" vertical="center" wrapText="1"/>
    </xf>
    <xf numFmtId="3" fontId="2" fillId="2"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3" fontId="2" fillId="0" borderId="1" xfId="0" applyNumberFormat="1" applyFont="1" applyBorder="1" applyAlignment="1">
      <alignment horizontal="center" vertical="center" wrapText="1"/>
    </xf>
    <xf numFmtId="0" fontId="4" fillId="0" borderId="10" xfId="0" applyFont="1" applyBorder="1" applyAlignment="1">
      <alignment horizontal="center" vertical="center"/>
    </xf>
    <xf numFmtId="0" fontId="0" fillId="0" borderId="3" xfId="0" applyBorder="1"/>
    <xf numFmtId="0" fontId="4" fillId="0" borderId="10" xfId="0" applyFont="1" applyBorder="1" applyAlignment="1">
      <alignment horizontal="center" vertical="center" wrapText="1"/>
    </xf>
    <xf numFmtId="9" fontId="2" fillId="3" borderId="1" xfId="0" applyNumberFormat="1" applyFont="1" applyFill="1" applyBorder="1" applyAlignment="1">
      <alignment horizontal="center" vertical="center"/>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1" fontId="2" fillId="2" borderId="1" xfId="1" applyNumberFormat="1" applyFont="1" applyFill="1" applyBorder="1" applyAlignment="1">
      <alignment horizontal="center" vertical="center" wrapText="1"/>
    </xf>
    <xf numFmtId="0" fontId="3" fillId="0" borderId="7" xfId="0" applyFont="1" applyBorder="1" applyAlignment="1">
      <alignment horizontal="center" vertical="center" wrapText="1"/>
    </xf>
    <xf numFmtId="0" fontId="2" fillId="0" borderId="7" xfId="0" applyFont="1" applyBorder="1" applyAlignment="1">
      <alignment horizontal="center" vertical="center" wrapText="1"/>
    </xf>
    <xf numFmtId="0" fontId="12" fillId="0" borderId="0" xfId="0" applyFont="1"/>
    <xf numFmtId="0" fontId="13" fillId="0" borderId="1" xfId="0" applyFont="1" applyBorder="1" applyAlignment="1">
      <alignment horizontal="justify" vertical="center"/>
    </xf>
    <xf numFmtId="1" fontId="2" fillId="0" borderId="1" xfId="0" applyNumberFormat="1" applyFont="1" applyBorder="1" applyAlignment="1">
      <alignment horizontal="center" vertical="center" wrapText="1"/>
    </xf>
    <xf numFmtId="3" fontId="14" fillId="2"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0" fillId="0" borderId="7" xfId="0" applyBorder="1" applyAlignment="1">
      <alignment horizontal="center" vertical="center"/>
    </xf>
    <xf numFmtId="0" fontId="12" fillId="0" borderId="1" xfId="0" applyFont="1" applyBorder="1" applyAlignment="1">
      <alignment wrapText="1"/>
    </xf>
    <xf numFmtId="2" fontId="2"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20" fillId="0" borderId="1" xfId="0" applyFont="1" applyBorder="1" applyAlignment="1">
      <alignment wrapText="1"/>
    </xf>
    <xf numFmtId="0" fontId="20" fillId="0" borderId="0" xfId="0" applyFont="1" applyAlignment="1">
      <alignment wrapText="1"/>
    </xf>
    <xf numFmtId="0" fontId="19" fillId="0" borderId="1" xfId="0"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1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7" fillId="0" borderId="7" xfId="0" applyFont="1" applyBorder="1" applyAlignment="1">
      <alignment wrapText="1"/>
    </xf>
    <xf numFmtId="0" fontId="26" fillId="0" borderId="12" xfId="0" applyFont="1" applyBorder="1" applyAlignment="1">
      <alignment wrapText="1"/>
    </xf>
    <xf numFmtId="0" fontId="28" fillId="0" borderId="12" xfId="0" applyFont="1" applyBorder="1" applyAlignment="1">
      <alignment wrapText="1"/>
    </xf>
    <xf numFmtId="0" fontId="26" fillId="0" borderId="15" xfId="0" applyFont="1" applyBorder="1" applyAlignment="1">
      <alignment wrapText="1"/>
    </xf>
    <xf numFmtId="0" fontId="25" fillId="0" borderId="15" xfId="0" applyFont="1" applyBorder="1" applyAlignment="1">
      <alignment wrapText="1"/>
    </xf>
    <xf numFmtId="0" fontId="30" fillId="0" borderId="12" xfId="0" applyFont="1" applyBorder="1" applyAlignment="1">
      <alignment wrapText="1"/>
    </xf>
    <xf numFmtId="0" fontId="25" fillId="0" borderId="1" xfId="0" applyFont="1" applyBorder="1" applyAlignment="1">
      <alignment wrapText="1"/>
    </xf>
    <xf numFmtId="0" fontId="26" fillId="0" borderId="1" xfId="0" applyFont="1" applyBorder="1" applyAlignment="1">
      <alignment wrapText="1"/>
    </xf>
    <xf numFmtId="0" fontId="25" fillId="0" borderId="12" xfId="0" applyFont="1" applyBorder="1" applyAlignment="1">
      <alignment wrapText="1"/>
    </xf>
    <xf numFmtId="0" fontId="0" fillId="0" borderId="26" xfId="0" applyBorder="1" applyAlignment="1">
      <alignment horizontal="center" vertical="center" wrapText="1"/>
    </xf>
    <xf numFmtId="0" fontId="2" fillId="0" borderId="12" xfId="0" applyFont="1" applyBorder="1" applyAlignment="1">
      <alignment horizontal="center" vertical="center" wrapText="1"/>
    </xf>
    <xf numFmtId="0" fontId="26" fillId="0" borderId="1" xfId="0" applyFont="1" applyBorder="1" applyAlignment="1">
      <alignment horizontal="center" wrapText="1"/>
    </xf>
    <xf numFmtId="0" fontId="26" fillId="0" borderId="12" xfId="0" applyFont="1" applyBorder="1" applyAlignment="1">
      <alignment horizontal="center" wrapText="1"/>
    </xf>
    <xf numFmtId="49" fontId="26" fillId="0" borderId="12" xfId="0" applyNumberFormat="1" applyFont="1" applyBorder="1" applyAlignment="1">
      <alignment horizontal="center" wrapText="1"/>
    </xf>
    <xf numFmtId="0" fontId="36" fillId="0" borderId="0" xfId="0" applyFont="1" applyAlignment="1">
      <alignment wrapText="1"/>
    </xf>
    <xf numFmtId="0" fontId="25" fillId="0" borderId="0" xfId="0" applyFont="1" applyAlignment="1">
      <alignment wrapText="1"/>
    </xf>
    <xf numFmtId="1" fontId="2" fillId="2" borderId="1" xfId="0" applyNumberFormat="1" applyFont="1" applyFill="1" applyBorder="1" applyAlignment="1">
      <alignment horizontal="center" vertical="center" wrapText="1"/>
    </xf>
    <xf numFmtId="1" fontId="5" fillId="0" borderId="8" xfId="0" applyNumberFormat="1" applyFont="1" applyBorder="1" applyAlignment="1">
      <alignment vertical="center" wrapText="1"/>
    </xf>
    <xf numFmtId="0" fontId="30" fillId="0" borderId="0" xfId="0" applyFont="1"/>
    <xf numFmtId="0" fontId="26" fillId="0" borderId="11" xfId="0" applyFont="1" applyBorder="1" applyAlignment="1">
      <alignment wrapText="1"/>
    </xf>
    <xf numFmtId="0" fontId="29" fillId="0" borderId="0" xfId="0" applyFont="1"/>
    <xf numFmtId="0" fontId="30" fillId="0" borderId="15" xfId="0" applyFont="1" applyBorder="1" applyAlignment="1">
      <alignment wrapText="1"/>
    </xf>
    <xf numFmtId="0" fontId="26" fillId="0" borderId="14" xfId="0" applyFont="1" applyBorder="1" applyAlignment="1">
      <alignment wrapText="1"/>
    </xf>
    <xf numFmtId="0" fontId="26" fillId="0" borderId="14" xfId="0" applyFont="1" applyBorder="1"/>
    <xf numFmtId="0" fontId="28" fillId="0" borderId="15" xfId="0" applyFont="1" applyBorder="1" applyAlignment="1">
      <alignment wrapText="1"/>
    </xf>
    <xf numFmtId="0" fontId="25" fillId="6" borderId="15" xfId="0" applyFont="1" applyFill="1" applyBorder="1" applyAlignment="1">
      <alignment wrapText="1"/>
    </xf>
    <xf numFmtId="0" fontId="25" fillId="6" borderId="9" xfId="0" applyFont="1" applyFill="1" applyBorder="1" applyAlignment="1">
      <alignment wrapText="1"/>
    </xf>
    <xf numFmtId="9" fontId="25" fillId="6" borderId="9" xfId="0" applyNumberFormat="1" applyFont="1" applyFill="1" applyBorder="1"/>
    <xf numFmtId="16" fontId="26" fillId="0" borderId="12" xfId="0" applyNumberFormat="1" applyFont="1" applyBorder="1" applyAlignment="1">
      <alignment wrapText="1"/>
    </xf>
    <xf numFmtId="0" fontId="25" fillId="7" borderId="15" xfId="0" applyFont="1" applyFill="1" applyBorder="1" applyAlignment="1">
      <alignment wrapText="1"/>
    </xf>
    <xf numFmtId="9" fontId="25" fillId="6" borderId="15" xfId="0" applyNumberFormat="1" applyFont="1" applyFill="1" applyBorder="1"/>
    <xf numFmtId="0" fontId="28" fillId="0" borderId="6" xfId="0" applyFont="1" applyBorder="1" applyAlignment="1">
      <alignment wrapText="1"/>
    </xf>
    <xf numFmtId="16" fontId="25" fillId="0" borderId="12" xfId="0" applyNumberFormat="1" applyFont="1" applyBorder="1" applyAlignment="1">
      <alignment wrapText="1"/>
    </xf>
    <xf numFmtId="0" fontId="25" fillId="0" borderId="15" xfId="0" quotePrefix="1" applyFont="1" applyBorder="1" applyAlignment="1">
      <alignment wrapText="1"/>
    </xf>
    <xf numFmtId="0" fontId="26" fillId="0" borderId="0" xfId="0" applyFont="1" applyAlignment="1">
      <alignment wrapText="1"/>
    </xf>
    <xf numFmtId="1" fontId="25" fillId="7" borderId="15" xfId="0" applyNumberFormat="1" applyFont="1" applyFill="1" applyBorder="1" applyAlignment="1">
      <alignment wrapText="1"/>
    </xf>
    <xf numFmtId="1" fontId="28" fillId="0" borderId="6" xfId="0" applyNumberFormat="1" applyFont="1" applyBorder="1" applyAlignment="1">
      <alignment wrapText="1"/>
    </xf>
    <xf numFmtId="0" fontId="25" fillId="5" borderId="12" xfId="0" applyFont="1" applyFill="1" applyBorder="1" applyAlignment="1">
      <alignment wrapText="1"/>
    </xf>
    <xf numFmtId="0" fontId="25" fillId="5" borderId="15" xfId="0" applyFont="1" applyFill="1" applyBorder="1" applyAlignment="1">
      <alignment wrapText="1"/>
    </xf>
    <xf numFmtId="0" fontId="20" fillId="0" borderId="0" xfId="0" applyFont="1"/>
    <xf numFmtId="1" fontId="25" fillId="7" borderId="1" xfId="0" applyNumberFormat="1" applyFont="1" applyFill="1" applyBorder="1" applyAlignment="1">
      <alignment wrapText="1"/>
    </xf>
    <xf numFmtId="1" fontId="25" fillId="7" borderId="12" xfId="0" applyNumberFormat="1" applyFont="1" applyFill="1" applyBorder="1" applyAlignment="1">
      <alignment wrapText="1"/>
    </xf>
    <xf numFmtId="0" fontId="0" fillId="0" borderId="0" xfId="0" applyAlignment="1">
      <alignment horizontal="left"/>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3" fontId="2" fillId="0" borderId="1"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11" fillId="0" borderId="7" xfId="2" applyBorder="1" applyAlignment="1">
      <alignment horizontal="center" vertical="center" wrapText="1"/>
    </xf>
    <xf numFmtId="0" fontId="11" fillId="0" borderId="8" xfId="2" applyBorder="1" applyAlignment="1">
      <alignment horizontal="center" vertical="center" wrapText="1"/>
    </xf>
    <xf numFmtId="0" fontId="11" fillId="0" borderId="9" xfId="2"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14" fontId="4" fillId="0" borderId="7" xfId="0" applyNumberFormat="1" applyFont="1" applyBorder="1" applyAlignment="1">
      <alignment horizontal="left" vertical="center" wrapText="1"/>
    </xf>
    <xf numFmtId="1" fontId="2" fillId="0" borderId="7"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28" fillId="0" borderId="11" xfId="0" applyFont="1" applyBorder="1" applyAlignment="1">
      <alignment horizontal="center" wrapText="1"/>
    </xf>
    <xf numFmtId="0" fontId="28" fillId="0" borderId="25" xfId="0" applyFont="1" applyBorder="1" applyAlignment="1">
      <alignment horizontal="center" wrapText="1"/>
    </xf>
    <xf numFmtId="0" fontId="29" fillId="0" borderId="2" xfId="0" applyFont="1" applyBorder="1" applyAlignment="1">
      <alignment horizontal="center" wrapText="1"/>
    </xf>
    <xf numFmtId="0" fontId="29" fillId="0" borderId="3" xfId="0" applyFont="1" applyBorder="1" applyAlignment="1">
      <alignment horizontal="center" wrapText="1"/>
    </xf>
    <xf numFmtId="0" fontId="29" fillId="0" borderId="19" xfId="0" applyFont="1" applyBorder="1" applyAlignment="1">
      <alignment horizontal="center" wrapText="1"/>
    </xf>
    <xf numFmtId="0" fontId="29" fillId="0" borderId="4" xfId="0" applyFont="1" applyBorder="1" applyAlignment="1">
      <alignment horizontal="center" wrapText="1"/>
    </xf>
    <xf numFmtId="0" fontId="29" fillId="0" borderId="0" xfId="0" applyFont="1" applyAlignment="1">
      <alignment horizontal="center" wrapText="1"/>
    </xf>
    <xf numFmtId="0" fontId="29" fillId="0" borderId="20" xfId="0" applyFont="1" applyBorder="1" applyAlignment="1">
      <alignment horizontal="center" wrapText="1"/>
    </xf>
    <xf numFmtId="0" fontId="29" fillId="0" borderId="21" xfId="0" applyFont="1" applyBorder="1" applyAlignment="1">
      <alignment horizontal="center" wrapText="1"/>
    </xf>
    <xf numFmtId="0" fontId="29" fillId="0" borderId="22" xfId="0" applyFont="1" applyBorder="1" applyAlignment="1">
      <alignment horizontal="center" wrapText="1"/>
    </xf>
    <xf numFmtId="0" fontId="29" fillId="0" borderId="23" xfId="0" applyFont="1" applyBorder="1" applyAlignment="1">
      <alignment horizontal="center" wrapText="1"/>
    </xf>
    <xf numFmtId="0" fontId="28" fillId="0" borderId="7" xfId="0" applyFont="1" applyBorder="1" applyAlignment="1">
      <alignment wrapText="1"/>
    </xf>
    <xf numFmtId="0" fontId="28" fillId="0" borderId="8" xfId="0" applyFont="1" applyBorder="1" applyAlignment="1">
      <alignment wrapText="1"/>
    </xf>
    <xf numFmtId="0" fontId="28" fillId="0" borderId="24" xfId="0" applyFont="1" applyBorder="1" applyAlignment="1">
      <alignment wrapText="1"/>
    </xf>
    <xf numFmtId="0" fontId="27" fillId="0" borderId="7" xfId="0" applyFont="1" applyBorder="1" applyAlignment="1">
      <alignment horizontal="center" wrapText="1"/>
    </xf>
    <xf numFmtId="0" fontId="27" fillId="0" borderId="8" xfId="0" applyFont="1" applyBorder="1" applyAlignment="1">
      <alignment horizontal="center" wrapText="1"/>
    </xf>
    <xf numFmtId="0" fontId="27" fillId="0" borderId="24" xfId="0" applyFont="1" applyBorder="1" applyAlignment="1">
      <alignment horizontal="center" wrapText="1"/>
    </xf>
    <xf numFmtId="0" fontId="25" fillId="0" borderId="8" xfId="0" applyFont="1" applyBorder="1" applyAlignment="1">
      <alignment horizontal="center" wrapText="1"/>
    </xf>
    <xf numFmtId="0" fontId="25" fillId="0" borderId="24" xfId="0" applyFont="1" applyBorder="1" applyAlignment="1">
      <alignment horizontal="center" wrapText="1"/>
    </xf>
    <xf numFmtId="0" fontId="25" fillId="0" borderId="8" xfId="0" applyFont="1" applyBorder="1" applyAlignment="1">
      <alignment horizontal="left" wrapText="1"/>
    </xf>
    <xf numFmtId="0" fontId="25" fillId="0" borderId="24" xfId="0" applyFont="1" applyBorder="1" applyAlignment="1">
      <alignment horizontal="left" wrapText="1"/>
    </xf>
    <xf numFmtId="0" fontId="26" fillId="0" borderId="8" xfId="0" applyFont="1" applyBorder="1" applyAlignment="1">
      <alignment wrapText="1"/>
    </xf>
    <xf numFmtId="0" fontId="26" fillId="0" borderId="24" xfId="0" applyFont="1" applyBorder="1" applyAlignment="1">
      <alignment wrapText="1"/>
    </xf>
    <xf numFmtId="0" fontId="25" fillId="0" borderId="8" xfId="0" applyFont="1" applyBorder="1" applyAlignment="1">
      <alignment wrapText="1"/>
    </xf>
    <xf numFmtId="0" fontId="25" fillId="0" borderId="24" xfId="0" applyFont="1" applyBorder="1" applyAlignment="1">
      <alignment wrapText="1"/>
    </xf>
    <xf numFmtId="0" fontId="30" fillId="0" borderId="7" xfId="0" applyFont="1" applyBorder="1" applyAlignment="1">
      <alignment wrapText="1"/>
    </xf>
    <xf numFmtId="0" fontId="30" fillId="0" borderId="8" xfId="0" applyFont="1" applyBorder="1" applyAlignment="1">
      <alignment wrapText="1"/>
    </xf>
    <xf numFmtId="0" fontId="30" fillId="0" borderId="24" xfId="0" applyFont="1" applyBorder="1" applyAlignment="1">
      <alignment wrapText="1"/>
    </xf>
    <xf numFmtId="0" fontId="25" fillId="0" borderId="8" xfId="0" quotePrefix="1" applyFont="1" applyBorder="1" applyAlignment="1">
      <alignment wrapText="1"/>
    </xf>
    <xf numFmtId="3" fontId="25" fillId="0" borderId="8" xfId="0" applyNumberFormat="1" applyFont="1" applyBorder="1" applyAlignment="1">
      <alignment wrapText="1"/>
    </xf>
    <xf numFmtId="0" fontId="11" fillId="0" borderId="8" xfId="2" applyFill="1" applyBorder="1" applyAlignment="1">
      <alignment wrapText="1"/>
    </xf>
    <xf numFmtId="0" fontId="11" fillId="0" borderId="24" xfId="2" applyFill="1" applyBorder="1" applyAlignment="1">
      <alignment wrapText="1"/>
    </xf>
    <xf numFmtId="0" fontId="25" fillId="0" borderId="7" xfId="0" applyFont="1" applyBorder="1" applyAlignment="1">
      <alignment wrapText="1"/>
    </xf>
    <xf numFmtId="0" fontId="25" fillId="0" borderId="9" xfId="0" applyFont="1" applyBorder="1" applyAlignment="1">
      <alignment wrapText="1"/>
    </xf>
    <xf numFmtId="0" fontId="11" fillId="0" borderId="7" xfId="3"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25" fillId="0" borderId="24" xfId="0" applyFont="1" applyBorder="1" applyAlignment="1"/>
    <xf numFmtId="0" fontId="25" fillId="0" borderId="8" xfId="0" applyFont="1" applyBorder="1" applyAlignment="1"/>
    <xf numFmtId="0" fontId="27" fillId="0" borderId="7" xfId="0" applyFont="1" applyBorder="1" applyAlignment="1">
      <alignment wrapText="1"/>
    </xf>
    <xf numFmtId="0" fontId="27" fillId="0" borderId="8" xfId="0" applyFont="1" applyBorder="1" applyAlignment="1">
      <alignment wrapText="1"/>
    </xf>
    <xf numFmtId="0" fontId="27" fillId="0" borderId="24" xfId="0" applyFont="1" applyBorder="1" applyAlignment="1">
      <alignment wrapText="1"/>
    </xf>
    <xf numFmtId="0" fontId="28" fillId="0" borderId="11" xfId="0" applyFont="1" applyBorder="1" applyAlignment="1">
      <alignment wrapText="1"/>
    </xf>
    <xf numFmtId="0" fontId="28" fillId="0" borderId="25" xfId="0" applyFont="1" applyBorder="1" applyAlignment="1">
      <alignment wrapText="1"/>
    </xf>
    <xf numFmtId="0" fontId="31" fillId="0" borderId="8" xfId="0" applyFont="1" applyBorder="1" applyAlignment="1">
      <alignment wrapText="1"/>
    </xf>
    <xf numFmtId="0" fontId="31" fillId="0" borderId="24" xfId="0" applyFont="1" applyBorder="1" applyAlignment="1">
      <alignment wrapText="1"/>
    </xf>
    <xf numFmtId="0" fontId="29" fillId="0" borderId="2" xfId="0" applyFont="1" applyBorder="1" applyAlignment="1">
      <alignment wrapText="1"/>
    </xf>
    <xf numFmtId="0" fontId="29" fillId="0" borderId="3" xfId="0" applyFont="1" applyBorder="1" applyAlignment="1">
      <alignment wrapText="1"/>
    </xf>
    <xf numFmtId="0" fontId="29" fillId="0" borderId="19" xfId="0" applyFont="1" applyBorder="1" applyAlignment="1">
      <alignment wrapText="1"/>
    </xf>
    <xf numFmtId="0" fontId="29" fillId="0" borderId="4" xfId="0" applyFont="1" applyBorder="1" applyAlignment="1">
      <alignment wrapText="1"/>
    </xf>
    <xf numFmtId="0" fontId="29" fillId="0" borderId="0" xfId="0" applyFont="1" applyAlignment="1">
      <alignment wrapText="1"/>
    </xf>
    <xf numFmtId="0" fontId="29" fillId="0" borderId="20" xfId="0" applyFont="1" applyBorder="1" applyAlignment="1">
      <alignment wrapText="1"/>
    </xf>
    <xf numFmtId="0" fontId="29" fillId="0" borderId="21" xfId="0" applyFont="1" applyBorder="1" applyAlignment="1">
      <alignment wrapText="1"/>
    </xf>
    <xf numFmtId="0" fontId="29" fillId="0" borderId="22" xfId="0" applyFont="1" applyBorder="1" applyAlignment="1">
      <alignment wrapText="1"/>
    </xf>
    <xf numFmtId="0" fontId="29" fillId="0" borderId="23" xfId="0" applyFont="1" applyBorder="1" applyAlignment="1">
      <alignment wrapText="1"/>
    </xf>
    <xf numFmtId="3" fontId="2" fillId="0" borderId="7" xfId="0" applyNumberFormat="1" applyFont="1" applyBorder="1" applyAlignment="1">
      <alignment horizontal="left" vertical="center" wrapText="1"/>
    </xf>
    <xf numFmtId="3" fontId="2" fillId="0" borderId="8" xfId="0" applyNumberFormat="1" applyFont="1" applyBorder="1" applyAlignment="1">
      <alignment horizontal="left" vertical="center" wrapText="1"/>
    </xf>
    <xf numFmtId="3" fontId="2" fillId="0" borderId="9" xfId="0" applyNumberFormat="1" applyFont="1" applyBorder="1" applyAlignment="1">
      <alignment horizontal="left" vertical="center" wrapText="1"/>
    </xf>
    <xf numFmtId="3" fontId="2" fillId="0" borderId="1" xfId="0" applyNumberFormat="1"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4" borderId="7" xfId="0" applyFont="1" applyFill="1" applyBorder="1" applyAlignment="1">
      <alignment horizontal="left" vertical="center" wrapText="1"/>
    </xf>
    <xf numFmtId="0" fontId="2" fillId="4" borderId="8" xfId="0" applyFont="1" applyFill="1" applyBorder="1" applyAlignment="1">
      <alignment horizontal="left" vertical="center" wrapText="1"/>
    </xf>
    <xf numFmtId="0" fontId="2" fillId="4" borderId="9" xfId="0" applyFont="1" applyFill="1" applyBorder="1" applyAlignment="1">
      <alignment horizontal="left"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0" xfId="0" applyFont="1" applyAlignment="1">
      <alignment horizontal="left"/>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3"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14"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15" xfId="0" applyFont="1" applyBorder="1" applyAlignment="1">
      <alignment horizontal="left" vertical="center" wrapText="1"/>
    </xf>
    <xf numFmtId="0" fontId="30" fillId="0" borderId="0" xfId="0" applyFont="1" applyAlignment="1"/>
    <xf numFmtId="0" fontId="29" fillId="0" borderId="0" xfId="0" applyFont="1" applyAlignment="1"/>
    <xf numFmtId="0" fontId="25" fillId="0" borderId="0" xfId="0" applyFont="1" applyAlignment="1"/>
    <xf numFmtId="0" fontId="25" fillId="5" borderId="8" xfId="0" applyFont="1" applyFill="1" applyBorder="1" applyAlignment="1">
      <alignment wrapText="1"/>
    </xf>
    <xf numFmtId="0" fontId="25" fillId="5" borderId="24" xfId="0" applyFont="1" applyFill="1" applyBorder="1" applyAlignment="1">
      <alignment wrapText="1"/>
    </xf>
    <xf numFmtId="0" fontId="27" fillId="0" borderId="2" xfId="0" applyFont="1" applyBorder="1" applyAlignment="1">
      <alignment wrapText="1"/>
    </xf>
    <xf numFmtId="0" fontId="27" fillId="0" borderId="3" xfId="0" applyFont="1" applyBorder="1" applyAlignment="1">
      <alignment wrapText="1"/>
    </xf>
    <xf numFmtId="0" fontId="27" fillId="0" borderId="19" xfId="0" applyFont="1" applyBorder="1" applyAlignment="1">
      <alignment wrapText="1"/>
    </xf>
    <xf numFmtId="0" fontId="27" fillId="0" borderId="4" xfId="0" applyFont="1" applyBorder="1" applyAlignment="1">
      <alignment wrapText="1"/>
    </xf>
    <xf numFmtId="0" fontId="27" fillId="0" borderId="0" xfId="0" applyFont="1" applyAlignment="1">
      <alignment wrapText="1"/>
    </xf>
    <xf numFmtId="0" fontId="27" fillId="0" borderId="20" xfId="0" applyFont="1" applyBorder="1" applyAlignment="1">
      <alignment wrapText="1"/>
    </xf>
    <xf numFmtId="0" fontId="27" fillId="0" borderId="21" xfId="0" applyFont="1" applyBorder="1" applyAlignment="1">
      <alignment wrapText="1"/>
    </xf>
    <xf numFmtId="0" fontId="27" fillId="0" borderId="22" xfId="0" applyFont="1" applyBorder="1" applyAlignment="1">
      <alignment wrapText="1"/>
    </xf>
    <xf numFmtId="0" fontId="27" fillId="0" borderId="23" xfId="0" applyFont="1" applyBorder="1" applyAlignment="1">
      <alignment wrapText="1"/>
    </xf>
    <xf numFmtId="0" fontId="30" fillId="0" borderId="5" xfId="0" applyFont="1" applyBorder="1" applyAlignment="1">
      <alignment wrapText="1"/>
    </xf>
    <xf numFmtId="0" fontId="30" fillId="0" borderId="6" xfId="0" applyFont="1" applyBorder="1" applyAlignment="1">
      <alignment wrapText="1"/>
    </xf>
    <xf numFmtId="0" fontId="30" fillId="0" borderId="27" xfId="0" applyFont="1" applyBorder="1" applyAlignment="1">
      <alignment wrapText="1"/>
    </xf>
    <xf numFmtId="0" fontId="0" fillId="0" borderId="8" xfId="0" applyBorder="1" applyAlignment="1">
      <alignment horizontal="center"/>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3" fontId="2" fillId="0" borderId="7" xfId="0" applyNumberFormat="1" applyFont="1" applyBorder="1" applyAlignment="1">
      <alignment horizontal="center" vertical="center"/>
    </xf>
    <xf numFmtId="3" fontId="2" fillId="0" borderId="9" xfId="0" applyNumberFormat="1" applyFont="1" applyBorder="1" applyAlignment="1">
      <alignment horizontal="center" vertical="center"/>
    </xf>
    <xf numFmtId="0" fontId="2" fillId="0" borderId="0" xfId="0" applyFont="1" applyAlignment="1">
      <alignment horizontal="center" vertical="center"/>
    </xf>
    <xf numFmtId="0" fontId="25" fillId="0" borderId="7" xfId="0" applyFont="1" applyBorder="1" applyAlignment="1">
      <alignment horizontal="center" wrapText="1"/>
    </xf>
    <xf numFmtId="0" fontId="11" fillId="0" borderId="7" xfId="3" applyFill="1" applyBorder="1" applyAlignment="1">
      <alignment horizontal="center" vertical="center" wrapText="1"/>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25" fillId="5" borderId="7" xfId="0" applyFont="1" applyFill="1" applyBorder="1" applyAlignment="1">
      <alignment wrapText="1"/>
    </xf>
    <xf numFmtId="0" fontId="25" fillId="5" borderId="7" xfId="0" applyFont="1" applyFill="1" applyBorder="1" applyAlignment="1">
      <alignment horizontal="left" wrapText="1"/>
    </xf>
    <xf numFmtId="0" fontId="25" fillId="5" borderId="8" xfId="0" applyFont="1" applyFill="1" applyBorder="1" applyAlignment="1">
      <alignment horizontal="left" wrapText="1"/>
    </xf>
    <xf numFmtId="0" fontId="25" fillId="5" borderId="9" xfId="0" applyFont="1" applyFill="1" applyBorder="1" applyAlignment="1">
      <alignment horizontal="left" wrapText="1"/>
    </xf>
    <xf numFmtId="0" fontId="26" fillId="0" borderId="7" xfId="0" applyFont="1" applyBorder="1" applyAlignment="1">
      <alignment wrapText="1"/>
    </xf>
    <xf numFmtId="0" fontId="2" fillId="0" borderId="10"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3" xfId="0" applyFont="1"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15" xfId="0" applyBorder="1" applyAlignment="1">
      <alignment horizontal="left" vertical="center" wrapText="1"/>
    </xf>
    <xf numFmtId="0" fontId="37" fillId="0" borderId="8" xfId="0" applyFont="1" applyBorder="1" applyAlignment="1">
      <alignment wrapText="1"/>
    </xf>
    <xf numFmtId="0" fontId="37" fillId="0" borderId="24" xfId="0" applyFont="1" applyBorder="1" applyAlignment="1">
      <alignment wrapText="1"/>
    </xf>
    <xf numFmtId="0" fontId="26" fillId="0" borderId="9" xfId="0" applyFont="1" applyBorder="1" applyAlignment="1">
      <alignment wrapText="1"/>
    </xf>
    <xf numFmtId="0" fontId="35" fillId="0" borderId="8" xfId="0" applyFont="1" applyBorder="1" applyAlignment="1">
      <alignment wrapText="1"/>
    </xf>
    <xf numFmtId="0" fontId="35" fillId="0" borderId="9" xfId="0" applyFont="1" applyBorder="1" applyAlignment="1">
      <alignment wrapText="1"/>
    </xf>
    <xf numFmtId="0" fontId="33" fillId="0" borderId="8" xfId="0" applyFont="1" applyBorder="1" applyAlignment="1">
      <alignment wrapText="1"/>
    </xf>
    <xf numFmtId="0" fontId="33" fillId="0" borderId="24" xfId="0" applyFont="1" applyBorder="1" applyAlignment="1">
      <alignment wrapText="1"/>
    </xf>
    <xf numFmtId="3" fontId="14" fillId="0" borderId="7" xfId="0" applyNumberFormat="1" applyFont="1" applyBorder="1" applyAlignment="1">
      <alignment horizontal="left" vertical="center" wrapText="1"/>
    </xf>
    <xf numFmtId="3" fontId="14" fillId="0" borderId="8" xfId="0" applyNumberFormat="1" applyFont="1" applyBorder="1" applyAlignment="1">
      <alignment horizontal="left" vertical="center" wrapText="1"/>
    </xf>
    <xf numFmtId="3" fontId="14" fillId="0" borderId="9" xfId="0" applyNumberFormat="1" applyFont="1" applyBorder="1" applyAlignment="1">
      <alignment horizontal="left" vertical="center" wrapText="1"/>
    </xf>
    <xf numFmtId="3" fontId="14" fillId="0" borderId="1" xfId="0" applyNumberFormat="1" applyFont="1" applyBorder="1" applyAlignment="1">
      <alignment horizontal="left" vertical="center" wrapText="1"/>
    </xf>
    <xf numFmtId="0" fontId="18" fillId="0" borderId="7" xfId="0" applyFont="1" applyBorder="1" applyAlignment="1">
      <alignment horizontal="center" vertical="center" wrapText="1"/>
    </xf>
    <xf numFmtId="0" fontId="18" fillId="0" borderId="9" xfId="0" applyFont="1" applyBorder="1" applyAlignment="1">
      <alignment horizontal="center" vertical="center" wrapText="1"/>
    </xf>
    <xf numFmtId="0" fontId="14"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22" fillId="0" borderId="16" xfId="4" applyFont="1" applyBorder="1" applyAlignment="1">
      <alignment horizontal="left" vertical="center" wrapText="1"/>
    </xf>
    <xf numFmtId="0" fontId="23" fillId="0" borderId="17" xfId="4" applyFont="1" applyBorder="1" applyAlignment="1">
      <alignment horizontal="left"/>
    </xf>
    <xf numFmtId="0" fontId="23" fillId="0" borderId="18" xfId="4" applyFont="1" applyBorder="1" applyAlignment="1">
      <alignment horizontal="left"/>
    </xf>
  </cellXfs>
  <cellStyles count="5">
    <cellStyle name="Hyperlink" xfId="2"/>
    <cellStyle name="Hypertextový odkaz" xfId="3" builtinId="8"/>
    <cellStyle name="Normální" xfId="0" builtinId="0"/>
    <cellStyle name="Normální 2" xfId="4"/>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cernikovsky@rect.muni.cz" TargetMode="External"/><Relationship Id="rId7" Type="http://schemas.openxmlformats.org/officeDocument/2006/relationships/comments" Target="../comments1.xml"/><Relationship Id="rId2" Type="http://schemas.openxmlformats.org/officeDocument/2006/relationships/hyperlink" Target="mailto:bulant@math.muni.cz" TargetMode="External"/><Relationship Id="rId1" Type="http://schemas.openxmlformats.org/officeDocument/2006/relationships/hyperlink" Target="http://www.muni.cz/"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www.muni.cz/" TargetMode="External"/></Relationships>
</file>

<file path=xl/worksheets/_rels/sheet10.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hyperlink" Target="mailto:fontanaj@seznam.cz" TargetMode="External"/><Relationship Id="rId1" Type="http://schemas.openxmlformats.org/officeDocument/2006/relationships/hyperlink" Target="mailto:radka.rimanova@ruk.cuni.cz" TargetMode="External"/><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hyperlink" Target="mailto:klara.tesarikova@upol.cz" TargetMode="External"/><Relationship Id="rId1" Type="http://schemas.openxmlformats.org/officeDocument/2006/relationships/hyperlink" Target="mailto:vit.zouhar@upol.cz" TargetMode="External"/><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hyperlink" Target="mailto:chmelarovag@vfu.cz" TargetMode="External"/><Relationship Id="rId1" Type="http://schemas.openxmlformats.org/officeDocument/2006/relationships/hyperlink" Target="mailto:chmelarovag@vfu.cz" TargetMode="External"/><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hyperlink" Target="mailto:jan.mach@vse.cz" TargetMode="External"/><Relationship Id="rId1" Type="http://schemas.openxmlformats.org/officeDocument/2006/relationships/hyperlink" Target="mailto:jan.mach@vse.cz" TargetMode="External"/><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hyperlink" Target="mailto:Eva.Dibuszov&#225;@vscht.cz" TargetMode="External"/><Relationship Id="rId1" Type="http://schemas.openxmlformats.org/officeDocument/2006/relationships/hyperlink" Target="mailto:Eva.Dibuszov&#225;@vscht.cz" TargetMode="External"/><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hyperlink" Target="mailto:kopicova@mail.vstecb.cz" TargetMode="External"/><Relationship Id="rId1" Type="http://schemas.openxmlformats.org/officeDocument/2006/relationships/hyperlink" Target="mailto:oros@mail.vstecb.cz" TargetMode="External"/><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hyperlink" Target="mailto:michaela.kaplankova@vsup.cz" TargetMode="External"/><Relationship Id="rId1" Type="http://schemas.openxmlformats.org/officeDocument/2006/relationships/hyperlink" Target="mailto:jarmila.kemrova@vsup.cz" TargetMode="External"/><Relationship Id="rId4" Type="http://schemas.openxmlformats.org/officeDocument/2006/relationships/comments" Target="../comments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hyperlink" Target="mailto:barbora.vlachjanalikova@amu.cz" TargetMode="External"/><Relationship Id="rId1" Type="http://schemas.openxmlformats.org/officeDocument/2006/relationships/hyperlink" Target="mailto:daniela.jobertova@damu.cz" TargetMode="External"/><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hyperlink" Target="mailto:odstrcilova@vutbr.cz" TargetMode="External"/><Relationship Id="rId1" Type="http://schemas.openxmlformats.org/officeDocument/2006/relationships/hyperlink" Target="mailto:doupovec@vutbr.cz" TargetMode="External"/><Relationship Id="rId4" Type="http://schemas.openxmlformats.org/officeDocument/2006/relationships/comments" Target="../comments20.xml"/></Relationships>
</file>

<file path=xl/worksheets/_rels/sheet21.xml.rels><?xml version="1.0" encoding="UTF-8" standalone="yes"?>
<Relationships xmlns="http://schemas.openxmlformats.org/package/2006/relationships"><Relationship Id="rId3" Type="http://schemas.openxmlformats.org/officeDocument/2006/relationships/hyperlink" Target="mailto:sediva@kma.zcu.cz" TargetMode="External"/><Relationship Id="rId2" Type="http://schemas.openxmlformats.org/officeDocument/2006/relationships/hyperlink" Target="http://www.muni.cz/" TargetMode="External"/><Relationship Id="rId1" Type="http://schemas.openxmlformats.org/officeDocument/2006/relationships/hyperlink" Target="http://www.zcu.cz/" TargetMode="External"/><Relationship Id="rId6" Type="http://schemas.openxmlformats.org/officeDocument/2006/relationships/comments" Target="../comments21.xml"/><Relationship Id="rId5" Type="http://schemas.openxmlformats.org/officeDocument/2006/relationships/vmlDrawing" Target="../drawings/vmlDrawing21.vml"/><Relationship Id="rId4" Type="http://schemas.openxmlformats.org/officeDocument/2006/relationships/hyperlink" Target="mailto:cernikovsky@rect.muni.cz"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czu.cz/" TargetMode="External"/><Relationship Id="rId2" Type="http://schemas.openxmlformats.org/officeDocument/2006/relationships/hyperlink" Target="mailto:filgasovam@rektorat.czu.cz" TargetMode="External"/><Relationship Id="rId1" Type="http://schemas.openxmlformats.org/officeDocument/2006/relationships/hyperlink" Target="mailto:valasekp@tf.czu.cz"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hyperlink" Target="http://www.czu.cz/"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hyperlink" Target="mailto:kormendyova@jamu.cz" TargetMode="External"/><Relationship Id="rId1" Type="http://schemas.openxmlformats.org/officeDocument/2006/relationships/hyperlink" Target="mailto:hlavica@jamu.cz" TargetMode="External"/><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hyperlink" Target="mailto:prorektor-hodnoceni@jcu.cz" TargetMode="External"/><Relationship Id="rId1" Type="http://schemas.openxmlformats.org/officeDocument/2006/relationships/hyperlink" Target="mailto:prorektor-hodnoceni@jcu.cz" TargetMode="External"/><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hyperlink" Target="mailto:cernikovsky@rect.muni.cz" TargetMode="External"/><Relationship Id="rId7" Type="http://schemas.openxmlformats.org/officeDocument/2006/relationships/comments" Target="../comments6.xml"/><Relationship Id="rId2" Type="http://schemas.openxmlformats.org/officeDocument/2006/relationships/hyperlink" Target="mailto:bulant@math.muni.cz" TargetMode="External"/><Relationship Id="rId1" Type="http://schemas.openxmlformats.org/officeDocument/2006/relationships/hyperlink" Target="http://www.muni.cz/" TargetMode="External"/><Relationship Id="rId6" Type="http://schemas.openxmlformats.org/officeDocument/2006/relationships/vmlDrawing" Target="../drawings/vmlDrawing6.vml"/><Relationship Id="rId5" Type="http://schemas.openxmlformats.org/officeDocument/2006/relationships/printerSettings" Target="../printerSettings/printerSettings2.bin"/><Relationship Id="rId4" Type="http://schemas.openxmlformats.org/officeDocument/2006/relationships/hyperlink" Target="http://www.muni.cz/" TargetMode="Externa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hyperlink" Target="mailto:marcela.thiemlova@osu.cz" TargetMode="External"/><Relationship Id="rId1" Type="http://schemas.openxmlformats.org/officeDocument/2006/relationships/hyperlink" Target="mailto:ales.zaricky@osu.cz" TargetMode="External"/><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hyperlink" Target="mailto:jaroslav.machovsky@fpf.slu.cz" TargetMode="External"/><Relationship Id="rId1" Type="http://schemas.openxmlformats.org/officeDocument/2006/relationships/hyperlink" Target="mailto:tomas.graf@fpf.slu.cz" TargetMode="External"/><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1"/>
  <sheetViews>
    <sheetView tabSelected="1" view="pageBreakPreview" topLeftCell="A38" zoomScaleNormal="100" zoomScaleSheetLayoutView="100" workbookViewId="0">
      <selection activeCell="B80" sqref="B80:D80"/>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1</v>
      </c>
      <c r="C1" s="104"/>
      <c r="D1" s="104"/>
      <c r="E1" s="104"/>
      <c r="F1" s="105"/>
    </row>
    <row r="2" spans="1:6" ht="15" customHeight="1" x14ac:dyDescent="0.25">
      <c r="A2" s="112" t="s">
        <v>2</v>
      </c>
      <c r="B2" s="113"/>
      <c r="C2" s="113"/>
      <c r="D2" s="113"/>
      <c r="E2" s="113"/>
      <c r="F2" s="114"/>
    </row>
    <row r="3" spans="1:6" ht="15" customHeight="1" x14ac:dyDescent="0.25">
      <c r="A3" s="112" t="s">
        <v>3</v>
      </c>
      <c r="B3" s="113"/>
      <c r="C3" s="113"/>
      <c r="D3" s="113"/>
      <c r="E3" s="113"/>
      <c r="F3" s="114"/>
    </row>
    <row r="4" spans="1:6" x14ac:dyDescent="0.25">
      <c r="A4" s="7" t="s">
        <v>4</v>
      </c>
      <c r="B4" s="97"/>
      <c r="C4" s="98"/>
      <c r="D4" s="98"/>
      <c r="E4" s="98"/>
      <c r="F4" s="99"/>
    </row>
    <row r="5" spans="1:6" x14ac:dyDescent="0.25">
      <c r="A5" s="5" t="s">
        <v>5</v>
      </c>
      <c r="B5" s="97" t="s">
        <v>6</v>
      </c>
      <c r="C5" s="98"/>
      <c r="D5" s="98"/>
      <c r="E5" s="98"/>
      <c r="F5" s="99"/>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25.5" x14ac:dyDescent="0.25">
      <c r="A9" s="5" t="s">
        <v>9</v>
      </c>
      <c r="B9" s="124" t="s">
        <v>10</v>
      </c>
      <c r="C9" s="102"/>
      <c r="D9" s="100" t="s">
        <v>11</v>
      </c>
      <c r="E9" s="101"/>
      <c r="F9" s="102"/>
    </row>
    <row r="10" spans="1:6" ht="25.5" customHeight="1" x14ac:dyDescent="0.25">
      <c r="A10" s="6" t="s">
        <v>12</v>
      </c>
      <c r="B10" s="5" t="s">
        <v>13</v>
      </c>
      <c r="C10" s="100" t="s">
        <v>14</v>
      </c>
      <c r="D10" s="102"/>
      <c r="E10" s="90" t="s">
        <v>15</v>
      </c>
      <c r="F10" s="92"/>
    </row>
    <row r="11" spans="1:6" x14ac:dyDescent="0.25">
      <c r="A11" s="5" t="s">
        <v>16</v>
      </c>
      <c r="B11" s="14">
        <v>15383</v>
      </c>
      <c r="C11" s="125">
        <v>15383</v>
      </c>
      <c r="D11" s="126"/>
      <c r="E11" s="125">
        <v>0</v>
      </c>
      <c r="F11" s="126"/>
    </row>
    <row r="12" spans="1:6" x14ac:dyDescent="0.25">
      <c r="A12" s="5" t="s">
        <v>17</v>
      </c>
      <c r="B12" s="14">
        <v>15087</v>
      </c>
      <c r="C12" s="125">
        <v>15087</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22</v>
      </c>
      <c r="C16" s="99"/>
      <c r="D16" s="97" t="s">
        <v>23</v>
      </c>
      <c r="E16" s="98"/>
      <c r="F16" s="99"/>
    </row>
    <row r="17" spans="1:9" x14ac:dyDescent="0.25">
      <c r="A17" s="5" t="s">
        <v>0</v>
      </c>
      <c r="B17" s="97" t="s">
        <v>1</v>
      </c>
      <c r="C17" s="99"/>
      <c r="D17" s="97" t="s">
        <v>1</v>
      </c>
      <c r="E17" s="98"/>
      <c r="F17" s="99"/>
    </row>
    <row r="18" spans="1:9" x14ac:dyDescent="0.25">
      <c r="A18" s="5" t="s">
        <v>24</v>
      </c>
      <c r="B18" s="109" t="s">
        <v>25</v>
      </c>
      <c r="C18" s="111"/>
      <c r="D18" s="109" t="s">
        <v>25</v>
      </c>
      <c r="E18" s="110"/>
      <c r="F18" s="111"/>
    </row>
    <row r="19" spans="1:9" x14ac:dyDescent="0.25">
      <c r="A19" s="5" t="s">
        <v>26</v>
      </c>
      <c r="B19" s="97" t="s">
        <v>27</v>
      </c>
      <c r="C19" s="99"/>
      <c r="D19" s="97" t="s">
        <v>28</v>
      </c>
      <c r="E19" s="98"/>
      <c r="F19" s="99"/>
    </row>
    <row r="20" spans="1:9" x14ac:dyDescent="0.25">
      <c r="A20" s="5" t="s">
        <v>29</v>
      </c>
      <c r="B20" s="109" t="s">
        <v>30</v>
      </c>
      <c r="C20" s="111"/>
      <c r="D20" s="109" t="s">
        <v>31</v>
      </c>
      <c r="E20" s="110"/>
      <c r="F20" s="111"/>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66" customHeight="1" x14ac:dyDescent="0.25">
      <c r="A24" s="28" t="s">
        <v>35</v>
      </c>
      <c r="B24" s="97" t="s">
        <v>36</v>
      </c>
      <c r="C24" s="98"/>
      <c r="D24" s="98"/>
      <c r="E24" s="98"/>
      <c r="F24" s="99"/>
    </row>
    <row r="25" spans="1:9" ht="86.25" customHeight="1" x14ac:dyDescent="0.25">
      <c r="A25" s="28" t="s">
        <v>37</v>
      </c>
      <c r="B25" s="97" t="s">
        <v>38</v>
      </c>
      <c r="C25" s="98"/>
      <c r="D25" s="98"/>
      <c r="E25" s="98"/>
      <c r="F25" s="99"/>
    </row>
    <row r="26" spans="1:9" ht="81.75" customHeight="1" x14ac:dyDescent="0.25">
      <c r="A26" s="28" t="s">
        <v>39</v>
      </c>
      <c r="B26" s="97" t="s">
        <v>40</v>
      </c>
      <c r="C26" s="98"/>
      <c r="D26" s="98"/>
      <c r="E26" s="98"/>
      <c r="F26" s="99"/>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27.6" customHeight="1" x14ac:dyDescent="0.25">
      <c r="A31" s="5" t="s">
        <v>41</v>
      </c>
      <c r="B31" s="100" t="s">
        <v>42</v>
      </c>
      <c r="C31" s="101"/>
      <c r="D31" s="101"/>
      <c r="E31" s="101"/>
      <c r="F31" s="102"/>
      <c r="I31" s="1"/>
    </row>
    <row r="32" spans="1:9" ht="67.5" customHeight="1" x14ac:dyDescent="0.25">
      <c r="A32" s="29" t="s">
        <v>43</v>
      </c>
      <c r="B32" s="97" t="s">
        <v>44</v>
      </c>
      <c r="C32" s="98"/>
      <c r="D32" s="98"/>
      <c r="E32" s="98"/>
      <c r="F32" s="99"/>
    </row>
    <row r="33" spans="1:10" ht="81.599999999999994" customHeight="1" x14ac:dyDescent="0.25">
      <c r="A33" s="29" t="s">
        <v>45</v>
      </c>
      <c r="B33" s="97" t="s">
        <v>46</v>
      </c>
      <c r="C33" s="98"/>
      <c r="D33" s="98"/>
      <c r="E33" s="98"/>
      <c r="F33" s="99"/>
    </row>
    <row r="34" spans="1:10" ht="101.25" customHeight="1" x14ac:dyDescent="0.25">
      <c r="A34" s="29" t="s">
        <v>47</v>
      </c>
      <c r="B34" s="97" t="s">
        <v>48</v>
      </c>
      <c r="C34" s="98"/>
      <c r="D34" s="98"/>
      <c r="E34" s="98"/>
      <c r="F34" s="99"/>
    </row>
    <row r="35" spans="1:10" ht="30.6" customHeight="1" x14ac:dyDescent="0.25">
      <c r="A35" s="29" t="s">
        <v>49</v>
      </c>
      <c r="B35" s="97" t="s">
        <v>50</v>
      </c>
      <c r="C35" s="98"/>
      <c r="D35" s="98"/>
      <c r="E35" s="98"/>
      <c r="F35" s="99"/>
    </row>
    <row r="36" spans="1:10" ht="30.6" customHeight="1" x14ac:dyDescent="0.25">
      <c r="A36" s="29" t="s">
        <v>51</v>
      </c>
      <c r="B36" s="97" t="s">
        <v>52</v>
      </c>
      <c r="C36" s="98"/>
      <c r="D36" s="98"/>
      <c r="E36" s="98"/>
      <c r="F36" s="99"/>
    </row>
    <row r="37" spans="1:10" ht="30.6" customHeight="1" x14ac:dyDescent="0.25">
      <c r="A37" s="29" t="s">
        <v>53</v>
      </c>
      <c r="B37" s="97" t="s">
        <v>54</v>
      </c>
      <c r="C37" s="98"/>
      <c r="D37" s="98"/>
      <c r="E37" s="98"/>
      <c r="F37" s="99"/>
    </row>
    <row r="38" spans="1:10" ht="30.6" customHeight="1" x14ac:dyDescent="0.25">
      <c r="A38" s="29" t="s">
        <v>55</v>
      </c>
      <c r="B38" s="97" t="s">
        <v>56</v>
      </c>
      <c r="C38" s="98"/>
      <c r="D38" s="98"/>
      <c r="E38" s="98"/>
      <c r="F38" s="99"/>
    </row>
    <row r="39" spans="1:10" ht="90.75" customHeight="1" x14ac:dyDescent="0.25">
      <c r="A39" s="29" t="s">
        <v>57</v>
      </c>
      <c r="B39" s="97" t="s">
        <v>58</v>
      </c>
      <c r="C39" s="98"/>
      <c r="D39" s="98"/>
      <c r="E39" s="98"/>
      <c r="F39" s="99"/>
    </row>
    <row r="40" spans="1:10" ht="102.75" customHeight="1" x14ac:dyDescent="0.25">
      <c r="A40" s="29" t="s">
        <v>59</v>
      </c>
      <c r="B40" s="97" t="s">
        <v>60</v>
      </c>
      <c r="C40" s="98"/>
      <c r="D40" s="98"/>
      <c r="E40" s="98"/>
      <c r="F40" s="99"/>
    </row>
    <row r="41" spans="1:10" ht="51" customHeight="1" x14ac:dyDescent="0.25">
      <c r="A41" s="87"/>
      <c r="B41" s="88"/>
      <c r="C41" s="88"/>
      <c r="D41" s="88"/>
      <c r="E41" s="88"/>
      <c r="F41" s="89"/>
    </row>
    <row r="42" spans="1:10" ht="33.75" customHeight="1" x14ac:dyDescent="0.25">
      <c r="A42" s="5" t="s">
        <v>61</v>
      </c>
      <c r="B42" s="90" t="s">
        <v>62</v>
      </c>
      <c r="C42" s="91"/>
      <c r="D42" s="91"/>
      <c r="E42" s="91"/>
      <c r="F42" s="92"/>
    </row>
    <row r="43" spans="1:10" ht="45" customHeight="1" x14ac:dyDescent="0.25">
      <c r="A43" s="5" t="s">
        <v>63</v>
      </c>
      <c r="B43" s="90" t="s">
        <v>64</v>
      </c>
      <c r="C43" s="92"/>
      <c r="D43" s="90" t="s">
        <v>65</v>
      </c>
      <c r="E43" s="91"/>
      <c r="F43" s="92"/>
      <c r="J43" s="8"/>
    </row>
    <row r="44" spans="1:10" x14ac:dyDescent="0.25">
      <c r="A44" s="10" t="s">
        <v>66</v>
      </c>
      <c r="B44" s="97" t="s">
        <v>67</v>
      </c>
      <c r="C44" s="99"/>
      <c r="D44" s="97" t="s">
        <v>68</v>
      </c>
      <c r="E44" s="98"/>
      <c r="F44" s="99"/>
    </row>
    <row r="45" spans="1:10" x14ac:dyDescent="0.25">
      <c r="A45" s="10" t="s">
        <v>69</v>
      </c>
      <c r="B45" s="97" t="s">
        <v>70</v>
      </c>
      <c r="C45" s="99"/>
      <c r="D45" s="97" t="s">
        <v>68</v>
      </c>
      <c r="E45" s="98"/>
      <c r="F45" s="99"/>
    </row>
    <row r="46" spans="1:10" x14ac:dyDescent="0.25">
      <c r="A46" s="10" t="s">
        <v>71</v>
      </c>
      <c r="B46" s="97" t="s">
        <v>72</v>
      </c>
      <c r="C46" s="99"/>
      <c r="D46" s="97" t="s">
        <v>68</v>
      </c>
      <c r="E46" s="98"/>
      <c r="F46" s="99"/>
    </row>
    <row r="47" spans="1:10" x14ac:dyDescent="0.25">
      <c r="A47" s="10" t="s">
        <v>73</v>
      </c>
      <c r="B47" s="97" t="s">
        <v>74</v>
      </c>
      <c r="C47" s="99"/>
      <c r="D47" s="97" t="s">
        <v>68</v>
      </c>
      <c r="E47" s="98"/>
      <c r="F47" s="99"/>
    </row>
    <row r="48" spans="1:10" x14ac:dyDescent="0.25">
      <c r="A48" s="10" t="s">
        <v>75</v>
      </c>
      <c r="B48" s="97" t="s">
        <v>76</v>
      </c>
      <c r="C48" s="99"/>
      <c r="D48" s="97" t="s">
        <v>68</v>
      </c>
      <c r="E48" s="98"/>
      <c r="F48" s="99"/>
    </row>
    <row r="49" spans="1:6" x14ac:dyDescent="0.25">
      <c r="A49" s="10" t="s">
        <v>77</v>
      </c>
      <c r="B49" s="97" t="s">
        <v>78</v>
      </c>
      <c r="C49" s="99"/>
      <c r="D49" s="97" t="s">
        <v>68</v>
      </c>
      <c r="E49" s="98"/>
      <c r="F49" s="99"/>
    </row>
    <row r="50" spans="1:6" x14ac:dyDescent="0.25">
      <c r="A50" s="87"/>
      <c r="B50" s="88"/>
      <c r="C50" s="88"/>
      <c r="D50" s="88"/>
      <c r="E50" s="88"/>
      <c r="F50" s="89"/>
    </row>
    <row r="51" spans="1:6" ht="46.5" customHeight="1" x14ac:dyDescent="0.25">
      <c r="A51" s="5" t="s">
        <v>79</v>
      </c>
      <c r="B51" s="90" t="s">
        <v>80</v>
      </c>
      <c r="C51" s="91"/>
      <c r="D51" s="91"/>
      <c r="E51" s="91"/>
      <c r="F51" s="92"/>
    </row>
    <row r="52" spans="1:6" ht="33.75" customHeight="1" x14ac:dyDescent="0.25">
      <c r="A52" s="2"/>
      <c r="B52" s="10" t="s">
        <v>81</v>
      </c>
      <c r="C52" s="90" t="s">
        <v>82</v>
      </c>
      <c r="D52" s="92"/>
      <c r="E52" s="90" t="s">
        <v>83</v>
      </c>
      <c r="F52" s="92"/>
    </row>
    <row r="53" spans="1:6" x14ac:dyDescent="0.25">
      <c r="A53" s="4"/>
      <c r="B53" s="9"/>
      <c r="C53" s="97"/>
      <c r="D53" s="99"/>
      <c r="E53" s="97"/>
      <c r="F53" s="99"/>
    </row>
    <row r="54" spans="1:6" x14ac:dyDescent="0.25">
      <c r="A54" s="4"/>
      <c r="B54" s="9"/>
      <c r="C54" s="97"/>
      <c r="D54" s="99"/>
      <c r="E54" s="97"/>
      <c r="F54" s="99"/>
    </row>
    <row r="55" spans="1:6" x14ac:dyDescent="0.25">
      <c r="A55" s="4"/>
      <c r="B55" s="9"/>
      <c r="C55" s="97"/>
      <c r="D55" s="99"/>
      <c r="E55" s="97"/>
      <c r="F55" s="99"/>
    </row>
    <row r="56" spans="1:6" x14ac:dyDescent="0.25">
      <c r="A56" s="4"/>
      <c r="B56" s="9"/>
      <c r="C56" s="97"/>
      <c r="D56" s="99"/>
      <c r="E56" s="97"/>
      <c r="F56" s="99"/>
    </row>
    <row r="57" spans="1:6" x14ac:dyDescent="0.25">
      <c r="A57" s="4"/>
      <c r="B57" s="9"/>
      <c r="C57" s="97"/>
      <c r="D57" s="99"/>
      <c r="E57" s="97"/>
      <c r="F57" s="99"/>
    </row>
    <row r="58" spans="1:6" x14ac:dyDescent="0.25">
      <c r="A58" s="87"/>
      <c r="B58" s="88"/>
      <c r="C58" s="88"/>
      <c r="D58" s="88"/>
      <c r="E58" s="88"/>
      <c r="F58" s="89"/>
    </row>
    <row r="59" spans="1:6" ht="15" customHeight="1" x14ac:dyDescent="0.25">
      <c r="A59" s="103" t="s">
        <v>84</v>
      </c>
      <c r="B59" s="104"/>
      <c r="C59" s="104"/>
      <c r="D59" s="104"/>
      <c r="E59" s="104"/>
      <c r="F59" s="105"/>
    </row>
    <row r="60" spans="1:6" ht="38.25" x14ac:dyDescent="0.25">
      <c r="A60" s="3"/>
      <c r="B60" s="3"/>
      <c r="C60" s="10" t="s">
        <v>85</v>
      </c>
      <c r="D60" s="10" t="s">
        <v>86</v>
      </c>
      <c r="E60" s="20" t="s">
        <v>87</v>
      </c>
      <c r="F60" s="18" t="s">
        <v>88</v>
      </c>
    </row>
    <row r="61" spans="1:6" ht="31.5" x14ac:dyDescent="0.25">
      <c r="A61" s="13" t="s">
        <v>66</v>
      </c>
      <c r="B61" s="6" t="s">
        <v>89</v>
      </c>
      <c r="C61" s="16">
        <f>SUM(C62:C64)</f>
        <v>0</v>
      </c>
      <c r="D61" s="16">
        <f>SUM(D62:D64)</f>
        <v>0</v>
      </c>
      <c r="E61" s="16">
        <f>D61-C61</f>
        <v>0</v>
      </c>
      <c r="F61" s="21">
        <f>E61/C$77</f>
        <v>0</v>
      </c>
    </row>
    <row r="62" spans="1:6" ht="25.5" x14ac:dyDescent="0.25">
      <c r="A62" s="11" t="s">
        <v>90</v>
      </c>
      <c r="B62" s="4" t="s">
        <v>91</v>
      </c>
      <c r="C62" s="15">
        <v>0</v>
      </c>
      <c r="D62" s="15">
        <v>0</v>
      </c>
      <c r="E62" s="16">
        <f t="shared" ref="E62:E64" si="0">D62-C62</f>
        <v>0</v>
      </c>
      <c r="F62" s="21">
        <f>E62/C$77</f>
        <v>0</v>
      </c>
    </row>
    <row r="63" spans="1:6" ht="25.5" x14ac:dyDescent="0.25">
      <c r="A63" s="11" t="s">
        <v>92</v>
      </c>
      <c r="B63" s="4" t="s">
        <v>93</v>
      </c>
      <c r="C63" s="15">
        <v>0</v>
      </c>
      <c r="D63" s="15">
        <v>0</v>
      </c>
      <c r="E63" s="16">
        <f t="shared" si="0"/>
        <v>0</v>
      </c>
      <c r="F63" s="21">
        <f>E63/C$77</f>
        <v>0</v>
      </c>
    </row>
    <row r="64" spans="1:6" x14ac:dyDescent="0.25">
      <c r="A64" s="11" t="s">
        <v>94</v>
      </c>
      <c r="B64" s="4" t="s">
        <v>95</v>
      </c>
      <c r="C64" s="15">
        <v>0</v>
      </c>
      <c r="D64" s="15">
        <v>0</v>
      </c>
      <c r="E64" s="16">
        <f t="shared" si="0"/>
        <v>0</v>
      </c>
      <c r="F64" s="21">
        <f>E64/C$77</f>
        <v>0</v>
      </c>
    </row>
    <row r="65" spans="1:6" x14ac:dyDescent="0.25">
      <c r="A65" s="87"/>
      <c r="B65" s="88"/>
      <c r="C65" s="88"/>
      <c r="D65" s="88"/>
      <c r="E65" s="88"/>
      <c r="F65" s="89"/>
    </row>
    <row r="66" spans="1:6" ht="31.5" x14ac:dyDescent="0.25">
      <c r="A66" s="13" t="s">
        <v>69</v>
      </c>
      <c r="B66" s="6" t="s">
        <v>96</v>
      </c>
      <c r="C66" s="16">
        <f>SUM(C68:C75)</f>
        <v>15383</v>
      </c>
      <c r="D66" s="16">
        <f>SUM(D68:D75)</f>
        <v>15086.519999999997</v>
      </c>
      <c r="E66" s="16">
        <f>D66-C66</f>
        <v>-296.4800000000032</v>
      </c>
      <c r="F66" s="21">
        <f>E66/C$77</f>
        <v>-1.9273223688487499E-2</v>
      </c>
    </row>
    <row r="67" spans="1:6" ht="15.75" x14ac:dyDescent="0.25">
      <c r="A67" s="12"/>
      <c r="B67" s="22" t="s">
        <v>97</v>
      </c>
      <c r="C67" s="23"/>
      <c r="D67" s="23"/>
      <c r="E67" s="23"/>
      <c r="F67" s="24"/>
    </row>
    <row r="68" spans="1:6" x14ac:dyDescent="0.25">
      <c r="A68" s="11" t="s">
        <v>98</v>
      </c>
      <c r="B68" s="4" t="s">
        <v>99</v>
      </c>
      <c r="C68" s="15">
        <v>6652</v>
      </c>
      <c r="D68" s="25">
        <v>7419.7079999999996</v>
      </c>
      <c r="E68" s="16">
        <f>SUM(D68-C68)</f>
        <v>767.70799999999963</v>
      </c>
      <c r="F68" s="21">
        <f>E68/C$77</f>
        <v>4.9906260157316494E-2</v>
      </c>
    </row>
    <row r="69" spans="1:6" ht="102" x14ac:dyDescent="0.25">
      <c r="A69" s="11" t="s">
        <v>100</v>
      </c>
      <c r="B69" s="4" t="s">
        <v>101</v>
      </c>
      <c r="C69" s="15">
        <v>1933</v>
      </c>
      <c r="D69" s="15">
        <v>1004</v>
      </c>
      <c r="E69" s="16">
        <f t="shared" ref="E69:E70" si="1">SUM(D69-C69)</f>
        <v>-929</v>
      </c>
      <c r="F69" s="21">
        <f>E69/C$77</f>
        <v>-6.0391341090814538E-2</v>
      </c>
    </row>
    <row r="70" spans="1:6" ht="63.75" x14ac:dyDescent="0.25">
      <c r="A70" s="11" t="s">
        <v>102</v>
      </c>
      <c r="B70" s="4" t="s">
        <v>103</v>
      </c>
      <c r="C70" s="15">
        <v>2572</v>
      </c>
      <c r="D70" s="15">
        <v>2496.9629999999997</v>
      </c>
      <c r="E70" s="16">
        <f t="shared" si="1"/>
        <v>-75.037000000000262</v>
      </c>
      <c r="F70" s="21">
        <f>E70/C$77</f>
        <v>-4.8779171813040541E-3</v>
      </c>
    </row>
    <row r="71" spans="1:6" ht="15.75" x14ac:dyDescent="0.25">
      <c r="A71" s="2"/>
      <c r="B71" s="22" t="s">
        <v>104</v>
      </c>
      <c r="C71" s="23"/>
      <c r="D71" s="23"/>
      <c r="E71" s="23"/>
      <c r="F71" s="24"/>
    </row>
    <row r="72" spans="1:6" ht="25.5" x14ac:dyDescent="0.25">
      <c r="A72" s="11" t="s">
        <v>105</v>
      </c>
      <c r="B72" s="4" t="s">
        <v>106</v>
      </c>
      <c r="C72" s="15">
        <v>441</v>
      </c>
      <c r="D72" s="15">
        <v>640.26900000000001</v>
      </c>
      <c r="E72" s="16">
        <f>SUM(D72-C72)</f>
        <v>199.26900000000001</v>
      </c>
      <c r="F72" s="21">
        <f>E72/C$77</f>
        <v>1.2953845153741143E-2</v>
      </c>
    </row>
    <row r="73" spans="1:6" x14ac:dyDescent="0.25">
      <c r="A73" s="11" t="s">
        <v>107</v>
      </c>
      <c r="B73" s="4" t="s">
        <v>108</v>
      </c>
      <c r="C73" s="15">
        <v>2302</v>
      </c>
      <c r="D73" s="15">
        <v>2913.8020000000001</v>
      </c>
      <c r="E73" s="16">
        <f t="shared" ref="E73:E74" si="2">SUM(D73-C73)</f>
        <v>611.80200000000013</v>
      </c>
      <c r="F73" s="21">
        <f>E73/C$77</f>
        <v>3.9771305987128656E-2</v>
      </c>
    </row>
    <row r="74" spans="1:6" x14ac:dyDescent="0.25">
      <c r="A74" s="11" t="s">
        <v>109</v>
      </c>
      <c r="B74" s="4" t="s">
        <v>110</v>
      </c>
      <c r="C74" s="15">
        <v>1079</v>
      </c>
      <c r="D74" s="15">
        <v>226.97800000000001</v>
      </c>
      <c r="E74" s="16">
        <f t="shared" si="2"/>
        <v>-852.02199999999993</v>
      </c>
      <c r="F74" s="21">
        <f>E74/C$77</f>
        <v>-5.5387245660794379E-2</v>
      </c>
    </row>
    <row r="75" spans="1:6" x14ac:dyDescent="0.25">
      <c r="A75" s="11" t="s">
        <v>111</v>
      </c>
      <c r="B75" s="4" t="s">
        <v>112</v>
      </c>
      <c r="C75" s="15">
        <v>404</v>
      </c>
      <c r="D75" s="15">
        <v>384.8</v>
      </c>
      <c r="E75" s="16">
        <f>SUM(D75-C75)</f>
        <v>-19.199999999999989</v>
      </c>
      <c r="F75" s="21">
        <f>E75/C$77</f>
        <v>-1.2481310537606441E-3</v>
      </c>
    </row>
    <row r="76" spans="1:6" x14ac:dyDescent="0.25">
      <c r="A76" s="87"/>
      <c r="B76" s="88"/>
      <c r="C76" s="88"/>
      <c r="D76" s="88"/>
      <c r="E76" s="88"/>
      <c r="F76" s="89"/>
    </row>
    <row r="77" spans="1:6" ht="31.5" x14ac:dyDescent="0.25">
      <c r="A77" s="13" t="s">
        <v>71</v>
      </c>
      <c r="B77" s="6" t="s">
        <v>113</v>
      </c>
      <c r="C77" s="15">
        <v>15383</v>
      </c>
      <c r="D77" s="16">
        <f>SUM(D66,D61,)</f>
        <v>15086.519999999997</v>
      </c>
      <c r="E77" s="16">
        <f>D77-C77</f>
        <v>-296.4800000000032</v>
      </c>
      <c r="F77" s="21">
        <f>E77/C$77</f>
        <v>-1.9273223688487499E-2</v>
      </c>
    </row>
    <row r="78" spans="1:6" x14ac:dyDescent="0.25">
      <c r="A78" s="87"/>
      <c r="B78" s="88"/>
      <c r="C78" s="88"/>
      <c r="D78" s="88"/>
      <c r="E78" s="88"/>
      <c r="F78" s="89"/>
    </row>
    <row r="79" spans="1:6" ht="15" customHeight="1" x14ac:dyDescent="0.25">
      <c r="A79" s="103" t="s">
        <v>114</v>
      </c>
      <c r="B79" s="104"/>
      <c r="C79" s="104"/>
      <c r="D79" s="104"/>
      <c r="E79" s="104"/>
      <c r="F79" s="105"/>
    </row>
    <row r="80" spans="1:6" ht="25.5" x14ac:dyDescent="0.25">
      <c r="A80" s="10" t="s">
        <v>115</v>
      </c>
      <c r="B80" s="90" t="s">
        <v>116</v>
      </c>
      <c r="C80" s="91"/>
      <c r="D80" s="92"/>
      <c r="E80" s="90" t="s">
        <v>117</v>
      </c>
      <c r="F80" s="92"/>
    </row>
    <row r="81" spans="1:6" ht="27" customHeight="1" x14ac:dyDescent="0.25">
      <c r="A81" s="11" t="s">
        <v>98</v>
      </c>
      <c r="B81" s="93" t="s">
        <v>118</v>
      </c>
      <c r="C81" s="93"/>
      <c r="D81" s="93"/>
      <c r="E81" s="94">
        <v>7420</v>
      </c>
      <c r="F81" s="95"/>
    </row>
    <row r="82" spans="1:6" x14ac:dyDescent="0.25">
      <c r="A82" s="11" t="s">
        <v>100</v>
      </c>
      <c r="B82" s="94" t="s">
        <v>119</v>
      </c>
      <c r="C82" s="96"/>
      <c r="D82" s="95"/>
      <c r="E82" s="94">
        <v>1004</v>
      </c>
      <c r="F82" s="95"/>
    </row>
    <row r="83" spans="1:6" ht="39" customHeight="1" x14ac:dyDescent="0.25">
      <c r="A83" s="11" t="s">
        <v>102</v>
      </c>
      <c r="B83" s="94" t="s">
        <v>103</v>
      </c>
      <c r="C83" s="96"/>
      <c r="D83" s="95"/>
      <c r="E83" s="94">
        <v>2497</v>
      </c>
      <c r="F83" s="95"/>
    </row>
    <row r="84" spans="1:6" x14ac:dyDescent="0.25">
      <c r="A84" s="11" t="s">
        <v>105</v>
      </c>
      <c r="B84" s="94" t="s">
        <v>120</v>
      </c>
      <c r="C84" s="96"/>
      <c r="D84" s="95"/>
      <c r="E84" s="94">
        <v>640</v>
      </c>
      <c r="F84" s="95"/>
    </row>
    <row r="85" spans="1:6" x14ac:dyDescent="0.25">
      <c r="A85" s="11" t="s">
        <v>107</v>
      </c>
      <c r="B85" s="93" t="s">
        <v>121</v>
      </c>
      <c r="C85" s="93"/>
      <c r="D85" s="93"/>
      <c r="E85" s="94">
        <v>2914</v>
      </c>
      <c r="F85" s="95"/>
    </row>
    <row r="86" spans="1:6" x14ac:dyDescent="0.25">
      <c r="A86" s="11" t="s">
        <v>109</v>
      </c>
      <c r="B86" s="93" t="s">
        <v>122</v>
      </c>
      <c r="C86" s="93"/>
      <c r="D86" s="93"/>
      <c r="E86" s="94">
        <v>227</v>
      </c>
      <c r="F86" s="95"/>
    </row>
    <row r="87" spans="1:6" x14ac:dyDescent="0.25">
      <c r="A87" s="11" t="s">
        <v>111</v>
      </c>
      <c r="B87" s="93" t="s">
        <v>123</v>
      </c>
      <c r="C87" s="93"/>
      <c r="D87" s="93"/>
      <c r="E87" s="94">
        <v>385</v>
      </c>
      <c r="F87" s="95"/>
    </row>
    <row r="88" spans="1:6" x14ac:dyDescent="0.25">
      <c r="B88" s="93"/>
      <c r="C88" s="93"/>
      <c r="D88" s="93"/>
      <c r="E88" s="94"/>
      <c r="F88" s="95"/>
    </row>
    <row r="89" spans="1:6" x14ac:dyDescent="0.25">
      <c r="A89" s="19"/>
      <c r="B89" s="19"/>
      <c r="C89" s="19"/>
      <c r="D89" s="19"/>
      <c r="E89" s="19"/>
      <c r="F89" s="19"/>
    </row>
    <row r="90" spans="1:6" x14ac:dyDescent="0.25">
      <c r="A90" s="86" t="s">
        <v>124</v>
      </c>
      <c r="B90" s="86"/>
      <c r="C90" s="86"/>
      <c r="D90" s="86"/>
      <c r="E90" s="86"/>
      <c r="F90" s="86"/>
    </row>
    <row r="91" spans="1:6" x14ac:dyDescent="0.25">
      <c r="A91" s="86" t="s">
        <v>125</v>
      </c>
      <c r="B91" s="86"/>
      <c r="C91" s="86"/>
      <c r="D91" s="86"/>
      <c r="E91" s="86"/>
      <c r="F91" s="86"/>
    </row>
  </sheetData>
  <mergeCells count="105">
    <mergeCell ref="B39:F39"/>
    <mergeCell ref="E81:F81"/>
    <mergeCell ref="B82:D82"/>
    <mergeCell ref="E57:F57"/>
    <mergeCell ref="A59:F59"/>
    <mergeCell ref="A79:F79"/>
    <mergeCell ref="A58:F58"/>
    <mergeCell ref="A50:F50"/>
    <mergeCell ref="C54:D54"/>
    <mergeCell ref="E52:F52"/>
    <mergeCell ref="B47:C47"/>
    <mergeCell ref="B48:C48"/>
    <mergeCell ref="D47:F47"/>
    <mergeCell ref="D48:F48"/>
    <mergeCell ref="A6:A8"/>
    <mergeCell ref="C56:D56"/>
    <mergeCell ref="C57:D57"/>
    <mergeCell ref="B25:F25"/>
    <mergeCell ref="B29:F29"/>
    <mergeCell ref="B32:F32"/>
    <mergeCell ref="B33:F33"/>
    <mergeCell ref="B35:F35"/>
    <mergeCell ref="B36:F36"/>
    <mergeCell ref="C53:D53"/>
    <mergeCell ref="E56:F56"/>
    <mergeCell ref="B23:F23"/>
    <mergeCell ref="C52:D52"/>
    <mergeCell ref="D9:F9"/>
    <mergeCell ref="C10:D10"/>
    <mergeCell ref="B27:F27"/>
    <mergeCell ref="B28:F28"/>
    <mergeCell ref="B26:F26"/>
    <mergeCell ref="A22:F22"/>
    <mergeCell ref="A21:F21"/>
    <mergeCell ref="B24:F24"/>
    <mergeCell ref="E12:F12"/>
    <mergeCell ref="B20:C20"/>
    <mergeCell ref="D49:F49"/>
    <mergeCell ref="B1:F1"/>
    <mergeCell ref="A14:F14"/>
    <mergeCell ref="D15:F15"/>
    <mergeCell ref="B15:C15"/>
    <mergeCell ref="D20:F20"/>
    <mergeCell ref="B16:C16"/>
    <mergeCell ref="B17:C17"/>
    <mergeCell ref="B18:C18"/>
    <mergeCell ref="B19:C19"/>
    <mergeCell ref="E10:F10"/>
    <mergeCell ref="A2:F2"/>
    <mergeCell ref="A3:F3"/>
    <mergeCell ref="B4:F4"/>
    <mergeCell ref="B5:F5"/>
    <mergeCell ref="B6:F8"/>
    <mergeCell ref="B9:C9"/>
    <mergeCell ref="C11:D11"/>
    <mergeCell ref="C12:D12"/>
    <mergeCell ref="D16:F16"/>
    <mergeCell ref="D17:F17"/>
    <mergeCell ref="A13:F13"/>
    <mergeCell ref="D18:F18"/>
    <mergeCell ref="D19:F19"/>
    <mergeCell ref="E11:F11"/>
    <mergeCell ref="A30:F30"/>
    <mergeCell ref="A41:F41"/>
    <mergeCell ref="B34:F34"/>
    <mergeCell ref="B44:C44"/>
    <mergeCell ref="B43:C43"/>
    <mergeCell ref="D44:F44"/>
    <mergeCell ref="D45:F45"/>
    <mergeCell ref="B31:F31"/>
    <mergeCell ref="E86:F86"/>
    <mergeCell ref="E53:F53"/>
    <mergeCell ref="E54:F54"/>
    <mergeCell ref="E55:F55"/>
    <mergeCell ref="E80:F80"/>
    <mergeCell ref="B42:F42"/>
    <mergeCell ref="D43:F43"/>
    <mergeCell ref="B51:F51"/>
    <mergeCell ref="C55:D55"/>
    <mergeCell ref="B45:C45"/>
    <mergeCell ref="B46:C46"/>
    <mergeCell ref="B49:C49"/>
    <mergeCell ref="D46:F46"/>
    <mergeCell ref="B38:F38"/>
    <mergeCell ref="B40:F40"/>
    <mergeCell ref="B37:F37"/>
    <mergeCell ref="A91:F91"/>
    <mergeCell ref="A76:F76"/>
    <mergeCell ref="A65:F65"/>
    <mergeCell ref="B80:D80"/>
    <mergeCell ref="B81:D81"/>
    <mergeCell ref="A78:F78"/>
    <mergeCell ref="B85:D85"/>
    <mergeCell ref="B86:D86"/>
    <mergeCell ref="B87:D87"/>
    <mergeCell ref="B88:D88"/>
    <mergeCell ref="E82:F82"/>
    <mergeCell ref="E83:F83"/>
    <mergeCell ref="E84:F84"/>
    <mergeCell ref="E85:F85"/>
    <mergeCell ref="B83:D83"/>
    <mergeCell ref="B84:D84"/>
    <mergeCell ref="A90:F90"/>
    <mergeCell ref="E87:F87"/>
    <mergeCell ref="E88:F88"/>
  </mergeCells>
  <hyperlinks>
    <hyperlink ref="B18:C18" r:id="rId1" display="www.muni.cz"/>
    <hyperlink ref="B20:C20" r:id="rId2" display="bulant@math.muni.cz"/>
    <hyperlink ref="D20:F20" r:id="rId3" display="cernikovsky@rect.muni.cz"/>
    <hyperlink ref="D18:F18" r:id="rId4" display="www.muni.cz"/>
  </hyperlinks>
  <printOptions horizontalCentered="1"/>
  <pageMargins left="0.70866141732283472" right="0.70866141732283472" top="0.78740157480314965" bottom="0.78740157480314965" header="0.31496062992125984" footer="0.31496062992125984"/>
  <pageSetup paperSize="9" scale="78" orientation="portrait" r:id="rId5"/>
  <rowBreaks count="1" manualBreakCount="1">
    <brk id="58" max="4" man="1"/>
  </rowBreaks>
  <legacyDrawing r:id="rId6"/>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topLeftCell="A62" workbookViewId="0">
      <selection activeCell="C61" sqref="C61:C68"/>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10" ht="18.75" x14ac:dyDescent="0.3">
      <c r="A1" s="44" t="s">
        <v>0</v>
      </c>
      <c r="B1" s="141" t="s">
        <v>397</v>
      </c>
      <c r="C1" s="142"/>
      <c r="D1" s="142"/>
      <c r="E1" s="142"/>
      <c r="F1" s="143"/>
      <c r="G1" s="62"/>
      <c r="H1" s="62"/>
      <c r="I1" s="62"/>
      <c r="J1" s="62"/>
    </row>
    <row r="2" spans="1:10" ht="15" customHeight="1" x14ac:dyDescent="0.3">
      <c r="A2" s="170" t="s">
        <v>2</v>
      </c>
      <c r="B2" s="171"/>
      <c r="C2" s="171"/>
      <c r="D2" s="171"/>
      <c r="E2" s="171"/>
      <c r="F2" s="172"/>
      <c r="G2" s="62"/>
      <c r="H2" s="62"/>
      <c r="I2" s="62"/>
      <c r="J2" s="62"/>
    </row>
    <row r="3" spans="1:10" ht="15" customHeight="1" x14ac:dyDescent="0.3">
      <c r="A3" s="170" t="s">
        <v>127</v>
      </c>
      <c r="B3" s="171"/>
      <c r="C3" s="171"/>
      <c r="D3" s="171"/>
      <c r="E3" s="171"/>
      <c r="F3" s="172"/>
      <c r="G3" s="62"/>
      <c r="H3" s="62"/>
      <c r="I3" s="62"/>
      <c r="J3" s="62"/>
    </row>
    <row r="4" spans="1:10" x14ac:dyDescent="0.25">
      <c r="A4" s="45" t="s">
        <v>4</v>
      </c>
      <c r="B4" s="153" t="s">
        <v>398</v>
      </c>
      <c r="C4" s="153"/>
      <c r="D4" s="153"/>
      <c r="E4" s="153"/>
      <c r="F4" s="154"/>
      <c r="G4" s="62"/>
      <c r="H4" s="62"/>
      <c r="I4" s="62"/>
      <c r="J4" s="62"/>
    </row>
    <row r="5" spans="1:10" x14ac:dyDescent="0.25">
      <c r="A5" s="45" t="s">
        <v>5</v>
      </c>
      <c r="B5" s="153" t="s">
        <v>169</v>
      </c>
      <c r="C5" s="153"/>
      <c r="D5" s="153"/>
      <c r="E5" s="153"/>
      <c r="F5" s="154"/>
      <c r="G5" s="62"/>
      <c r="H5" s="62"/>
      <c r="I5" s="62"/>
      <c r="J5" s="62"/>
    </row>
    <row r="6" spans="1:10" x14ac:dyDescent="0.25">
      <c r="A6" s="173" t="s">
        <v>7</v>
      </c>
      <c r="B6" s="177" t="s">
        <v>8</v>
      </c>
      <c r="C6" s="178"/>
      <c r="D6" s="178"/>
      <c r="E6" s="178"/>
      <c r="F6" s="179"/>
      <c r="G6" s="62"/>
      <c r="H6" s="62"/>
      <c r="I6" s="62"/>
      <c r="J6" s="62"/>
    </row>
    <row r="7" spans="1:10" ht="15.75" customHeight="1" x14ac:dyDescent="0.25">
      <c r="A7" s="173"/>
      <c r="B7" s="180"/>
      <c r="C7" s="181"/>
      <c r="D7" s="181"/>
      <c r="E7" s="181"/>
      <c r="F7" s="182"/>
      <c r="G7" s="62"/>
      <c r="H7" s="62"/>
      <c r="I7" s="62"/>
      <c r="J7" s="62"/>
    </row>
    <row r="8" spans="1:10" ht="15.75" customHeight="1" x14ac:dyDescent="0.25">
      <c r="A8" s="174"/>
      <c r="B8" s="183"/>
      <c r="C8" s="184"/>
      <c r="D8" s="184"/>
      <c r="E8" s="184"/>
      <c r="F8" s="185"/>
      <c r="G8" s="62"/>
      <c r="H8" s="62"/>
      <c r="I8" s="62"/>
      <c r="J8" s="62"/>
    </row>
    <row r="9" spans="1:10" ht="15" customHeight="1" x14ac:dyDescent="0.25">
      <c r="A9" s="45" t="s">
        <v>9</v>
      </c>
      <c r="B9" s="151" t="s">
        <v>170</v>
      </c>
      <c r="C9" s="152"/>
      <c r="D9" s="151" t="s">
        <v>11</v>
      </c>
      <c r="E9" s="151"/>
      <c r="F9" s="152"/>
      <c r="G9" s="62"/>
      <c r="H9" s="62"/>
      <c r="I9" s="62"/>
      <c r="J9" s="62"/>
    </row>
    <row r="10" spans="1:10" ht="25.5" customHeight="1" x14ac:dyDescent="0.25">
      <c r="A10" s="46" t="s">
        <v>12</v>
      </c>
      <c r="B10" s="47" t="s">
        <v>13</v>
      </c>
      <c r="C10" s="151" t="s">
        <v>14</v>
      </c>
      <c r="D10" s="152"/>
      <c r="E10" s="151" t="s">
        <v>15</v>
      </c>
      <c r="F10" s="152"/>
      <c r="G10" s="62"/>
      <c r="H10" s="62"/>
      <c r="I10" s="62"/>
      <c r="J10" s="62"/>
    </row>
    <row r="11" spans="1:10" x14ac:dyDescent="0.25">
      <c r="A11" s="45" t="s">
        <v>16</v>
      </c>
      <c r="B11" s="48">
        <v>800</v>
      </c>
      <c r="C11" s="153">
        <v>800</v>
      </c>
      <c r="D11" s="154"/>
      <c r="E11" s="153">
        <v>0</v>
      </c>
      <c r="F11" s="154"/>
      <c r="G11" s="62"/>
      <c r="H11" s="62"/>
      <c r="I11" s="62"/>
      <c r="J11" s="62"/>
    </row>
    <row r="12" spans="1:10" x14ac:dyDescent="0.25">
      <c r="A12" s="45" t="s">
        <v>17</v>
      </c>
      <c r="B12" s="48">
        <v>758</v>
      </c>
      <c r="C12" s="153">
        <v>758</v>
      </c>
      <c r="D12" s="154"/>
      <c r="E12" s="153">
        <v>0</v>
      </c>
      <c r="F12" s="154"/>
      <c r="G12" s="62"/>
      <c r="H12" s="62"/>
      <c r="I12" s="62"/>
      <c r="J12" s="62"/>
    </row>
    <row r="13" spans="1:10" x14ac:dyDescent="0.25">
      <c r="A13" s="155" t="s">
        <v>126</v>
      </c>
      <c r="B13" s="156"/>
      <c r="C13" s="156"/>
      <c r="D13" s="156"/>
      <c r="E13" s="156"/>
      <c r="F13" s="157"/>
      <c r="G13" s="62"/>
      <c r="H13" s="62"/>
      <c r="I13" s="62"/>
      <c r="J13" s="62"/>
    </row>
    <row r="14" spans="1:10" ht="15.75" x14ac:dyDescent="0.25">
      <c r="A14" s="141" t="s">
        <v>18</v>
      </c>
      <c r="B14" s="142"/>
      <c r="C14" s="142"/>
      <c r="D14" s="142"/>
      <c r="E14" s="142"/>
      <c r="F14" s="143"/>
      <c r="G14" s="62"/>
      <c r="H14" s="62"/>
      <c r="I14" s="62"/>
      <c r="J14" s="62"/>
    </row>
    <row r="15" spans="1:10" x14ac:dyDescent="0.25">
      <c r="A15" s="49" t="s">
        <v>126</v>
      </c>
      <c r="B15" s="151" t="s">
        <v>19</v>
      </c>
      <c r="C15" s="152"/>
      <c r="D15" s="151" t="s">
        <v>20</v>
      </c>
      <c r="E15" s="151"/>
      <c r="F15" s="152"/>
      <c r="G15" s="62"/>
      <c r="H15" s="62"/>
      <c r="I15" s="62"/>
      <c r="J15" s="62"/>
    </row>
    <row r="16" spans="1:10" x14ac:dyDescent="0.25">
      <c r="A16" s="45" t="s">
        <v>21</v>
      </c>
      <c r="B16" s="153" t="s">
        <v>399</v>
      </c>
      <c r="C16" s="154"/>
      <c r="D16" s="153" t="s">
        <v>400</v>
      </c>
      <c r="E16" s="153"/>
      <c r="F16" s="154"/>
      <c r="G16" s="62"/>
      <c r="H16" s="62"/>
      <c r="I16" s="62"/>
      <c r="J16" s="62"/>
    </row>
    <row r="17" spans="1:10" x14ac:dyDescent="0.25">
      <c r="A17" s="45" t="s">
        <v>0</v>
      </c>
      <c r="B17" s="153" t="s">
        <v>397</v>
      </c>
      <c r="C17" s="154"/>
      <c r="D17" s="153" t="s">
        <v>397</v>
      </c>
      <c r="E17" s="153"/>
      <c r="F17" s="154"/>
      <c r="G17" s="62"/>
      <c r="H17" s="62"/>
      <c r="I17" s="62"/>
      <c r="J17" s="62"/>
    </row>
    <row r="18" spans="1:10" x14ac:dyDescent="0.25">
      <c r="A18" s="45" t="s">
        <v>24</v>
      </c>
      <c r="B18" s="153" t="s">
        <v>401</v>
      </c>
      <c r="C18" s="154"/>
      <c r="D18" s="153" t="s">
        <v>401</v>
      </c>
      <c r="E18" s="153"/>
      <c r="F18" s="154"/>
      <c r="G18" s="62"/>
      <c r="H18" s="62"/>
      <c r="I18" s="62"/>
      <c r="J18" s="62"/>
    </row>
    <row r="19" spans="1:10" x14ac:dyDescent="0.25">
      <c r="A19" s="45" t="s">
        <v>26</v>
      </c>
      <c r="B19" s="159">
        <v>485353157</v>
      </c>
      <c r="C19" s="154"/>
      <c r="D19" s="159">
        <v>485353457</v>
      </c>
      <c r="E19" s="153"/>
      <c r="F19" s="154"/>
      <c r="G19" s="62"/>
      <c r="H19" s="62"/>
      <c r="I19" s="62"/>
      <c r="J19" s="62"/>
    </row>
    <row r="20" spans="1:10" x14ac:dyDescent="0.25">
      <c r="A20" s="45" t="s">
        <v>29</v>
      </c>
      <c r="B20" s="211" t="s">
        <v>402</v>
      </c>
      <c r="C20" s="211"/>
      <c r="D20" s="211" t="s">
        <v>403</v>
      </c>
      <c r="E20" s="211"/>
      <c r="F20" s="211"/>
      <c r="G20" s="62"/>
      <c r="H20" s="62"/>
      <c r="I20" s="62"/>
      <c r="J20" s="62"/>
    </row>
    <row r="21" spans="1:10" x14ac:dyDescent="0.25">
      <c r="A21" s="155" t="s">
        <v>126</v>
      </c>
      <c r="B21" s="156"/>
      <c r="C21" s="156"/>
      <c r="D21" s="156"/>
      <c r="E21" s="156"/>
      <c r="F21" s="157"/>
      <c r="G21" s="62"/>
      <c r="H21" s="62"/>
      <c r="I21" s="62"/>
      <c r="J21" s="62"/>
    </row>
    <row r="22" spans="1:10" ht="15" customHeight="1" x14ac:dyDescent="0.25">
      <c r="A22" s="141" t="s">
        <v>32</v>
      </c>
      <c r="B22" s="142"/>
      <c r="C22" s="142"/>
      <c r="D22" s="142"/>
      <c r="E22" s="142"/>
      <c r="F22" s="143"/>
      <c r="G22" s="62"/>
      <c r="H22" s="62"/>
      <c r="I22" s="62"/>
      <c r="J22" s="62"/>
    </row>
    <row r="23" spans="1:10" ht="29.25" customHeight="1" x14ac:dyDescent="0.25">
      <c r="A23" s="45" t="s">
        <v>33</v>
      </c>
      <c r="B23" s="151" t="s">
        <v>34</v>
      </c>
      <c r="C23" s="151"/>
      <c r="D23" s="151"/>
      <c r="E23" s="151"/>
      <c r="F23" s="152"/>
      <c r="G23" s="62"/>
      <c r="H23" s="62"/>
      <c r="I23" s="62"/>
      <c r="J23" s="62"/>
    </row>
    <row r="24" spans="1:10" x14ac:dyDescent="0.25">
      <c r="A24" s="52" t="s">
        <v>126</v>
      </c>
      <c r="B24" s="153" t="s">
        <v>404</v>
      </c>
      <c r="C24" s="153"/>
      <c r="D24" s="153"/>
      <c r="E24" s="153"/>
      <c r="F24" s="154"/>
      <c r="G24" s="62"/>
      <c r="H24" s="62"/>
      <c r="I24" s="62"/>
      <c r="J24" s="62"/>
    </row>
    <row r="25" spans="1:10" x14ac:dyDescent="0.25">
      <c r="A25" s="52" t="s">
        <v>126</v>
      </c>
      <c r="B25" s="153" t="s">
        <v>126</v>
      </c>
      <c r="C25" s="153"/>
      <c r="D25" s="153"/>
      <c r="E25" s="153"/>
      <c r="F25" s="154"/>
      <c r="G25" s="62"/>
      <c r="H25" s="62"/>
      <c r="I25" s="62"/>
      <c r="J25" s="62"/>
    </row>
    <row r="26" spans="1:10" x14ac:dyDescent="0.25">
      <c r="A26" s="52" t="s">
        <v>126</v>
      </c>
      <c r="B26" s="153" t="s">
        <v>126</v>
      </c>
      <c r="C26" s="153"/>
      <c r="D26" s="153"/>
      <c r="E26" s="153"/>
      <c r="F26" s="154"/>
      <c r="G26" s="62"/>
      <c r="H26" s="62"/>
      <c r="I26" s="62"/>
      <c r="J26" s="62"/>
    </row>
    <row r="27" spans="1:10" x14ac:dyDescent="0.25">
      <c r="A27" s="52" t="s">
        <v>126</v>
      </c>
      <c r="B27" s="153" t="s">
        <v>126</v>
      </c>
      <c r="C27" s="153"/>
      <c r="D27" s="153"/>
      <c r="E27" s="153"/>
      <c r="F27" s="154"/>
      <c r="G27" s="62"/>
      <c r="H27" s="62"/>
      <c r="I27" s="62"/>
      <c r="J27" s="62"/>
    </row>
    <row r="28" spans="1:10" x14ac:dyDescent="0.25">
      <c r="A28" s="155" t="s">
        <v>126</v>
      </c>
      <c r="B28" s="156"/>
      <c r="C28" s="156"/>
      <c r="D28" s="156"/>
      <c r="E28" s="156"/>
      <c r="F28" s="157"/>
      <c r="G28" s="62"/>
      <c r="H28" s="62"/>
      <c r="I28" s="62"/>
      <c r="J28" s="62"/>
    </row>
    <row r="29" spans="1:10" ht="15" customHeight="1" x14ac:dyDescent="0.25">
      <c r="A29" s="45" t="s">
        <v>41</v>
      </c>
      <c r="B29" s="151" t="s">
        <v>42</v>
      </c>
      <c r="C29" s="151"/>
      <c r="D29" s="151"/>
      <c r="E29" s="151"/>
      <c r="F29" s="152"/>
      <c r="G29" s="62"/>
      <c r="H29" s="62"/>
      <c r="I29" s="62"/>
      <c r="J29" s="62"/>
    </row>
    <row r="30" spans="1:10" ht="15" customHeight="1" x14ac:dyDescent="0.25">
      <c r="A30" s="52" t="s">
        <v>405</v>
      </c>
      <c r="B30" s="153" t="s">
        <v>406</v>
      </c>
      <c r="C30" s="153"/>
      <c r="D30" s="153"/>
      <c r="E30" s="153"/>
      <c r="F30" s="154"/>
      <c r="G30" s="62"/>
      <c r="H30" s="62"/>
      <c r="I30" s="62"/>
      <c r="J30" s="62"/>
    </row>
    <row r="31" spans="1:10" ht="15" customHeight="1" x14ac:dyDescent="0.25">
      <c r="A31" s="52" t="s">
        <v>407</v>
      </c>
      <c r="B31" s="153" t="s">
        <v>408</v>
      </c>
      <c r="C31" s="153"/>
      <c r="D31" s="153"/>
      <c r="E31" s="153"/>
      <c r="F31" s="154"/>
      <c r="G31" s="62"/>
      <c r="H31" s="62"/>
      <c r="I31" s="62"/>
      <c r="J31" s="62"/>
    </row>
    <row r="32" spans="1:10" ht="15" customHeight="1" x14ac:dyDescent="0.25">
      <c r="A32" s="52" t="s">
        <v>409</v>
      </c>
      <c r="B32" s="153" t="s">
        <v>410</v>
      </c>
      <c r="C32" s="153"/>
      <c r="D32" s="153"/>
      <c r="E32" s="153"/>
      <c r="F32" s="154"/>
      <c r="G32" s="62"/>
      <c r="H32" s="62"/>
      <c r="I32" s="62"/>
      <c r="J32" s="62"/>
    </row>
    <row r="33" spans="1:10" ht="15" customHeight="1" x14ac:dyDescent="0.25">
      <c r="A33" s="52" t="s">
        <v>411</v>
      </c>
      <c r="B33" s="153" t="s">
        <v>412</v>
      </c>
      <c r="C33" s="153"/>
      <c r="D33" s="153"/>
      <c r="E33" s="153"/>
      <c r="F33" s="154"/>
      <c r="G33" s="62"/>
      <c r="H33" s="62"/>
      <c r="I33" s="62"/>
      <c r="J33" s="62"/>
    </row>
    <row r="34" spans="1:10" ht="15" customHeight="1" x14ac:dyDescent="0.25">
      <c r="A34" s="52" t="s">
        <v>413</v>
      </c>
      <c r="B34" s="153" t="s">
        <v>414</v>
      </c>
      <c r="C34" s="153"/>
      <c r="D34" s="153"/>
      <c r="E34" s="153"/>
      <c r="F34" s="154"/>
      <c r="G34" s="62"/>
      <c r="H34" s="62"/>
      <c r="I34" s="62"/>
      <c r="J34" s="62"/>
    </row>
    <row r="35" spans="1:10" x14ac:dyDescent="0.25">
      <c r="A35" s="52" t="s">
        <v>126</v>
      </c>
      <c r="B35" s="153" t="s">
        <v>126</v>
      </c>
      <c r="C35" s="153"/>
      <c r="D35" s="153"/>
      <c r="E35" s="153"/>
      <c r="F35" s="154"/>
      <c r="G35" s="62"/>
      <c r="H35" s="62"/>
      <c r="I35" s="62"/>
      <c r="J35" s="62"/>
    </row>
    <row r="36" spans="1:10" x14ac:dyDescent="0.25">
      <c r="A36" s="155" t="s">
        <v>126</v>
      </c>
      <c r="B36" s="156"/>
      <c r="C36" s="156"/>
      <c r="D36" s="156"/>
      <c r="E36" s="156"/>
      <c r="F36" s="157"/>
      <c r="G36" s="62"/>
      <c r="H36" s="62"/>
      <c r="I36" s="62"/>
      <c r="J36" s="62"/>
    </row>
    <row r="37" spans="1:10" x14ac:dyDescent="0.25">
      <c r="A37" s="45" t="s">
        <v>61</v>
      </c>
      <c r="B37" s="151" t="s">
        <v>62</v>
      </c>
      <c r="C37" s="151"/>
      <c r="D37" s="151"/>
      <c r="E37" s="151"/>
      <c r="F37" s="152"/>
      <c r="G37" s="62"/>
      <c r="H37" s="62"/>
      <c r="I37" s="62"/>
      <c r="J37" s="62"/>
    </row>
    <row r="38" spans="1:10" x14ac:dyDescent="0.25">
      <c r="A38" s="45" t="s">
        <v>63</v>
      </c>
      <c r="B38" s="151" t="s">
        <v>64</v>
      </c>
      <c r="C38" s="152"/>
      <c r="D38" s="151" t="s">
        <v>65</v>
      </c>
      <c r="E38" s="151"/>
      <c r="F38" s="152"/>
      <c r="G38" s="62"/>
      <c r="H38" s="62"/>
      <c r="I38" s="62"/>
      <c r="J38" s="64"/>
    </row>
    <row r="39" spans="1:10" ht="33.75" customHeight="1" x14ac:dyDescent="0.25">
      <c r="A39" s="45" t="s">
        <v>66</v>
      </c>
      <c r="B39" s="153" t="s">
        <v>415</v>
      </c>
      <c r="C39" s="154"/>
      <c r="D39" s="153" t="s">
        <v>416</v>
      </c>
      <c r="E39" s="153"/>
      <c r="F39" s="154"/>
      <c r="G39" s="62"/>
      <c r="H39" s="62"/>
      <c r="I39" s="62"/>
      <c r="J39" s="62"/>
    </row>
    <row r="40" spans="1:10" ht="45" customHeight="1" x14ac:dyDescent="0.25">
      <c r="A40" s="45" t="s">
        <v>69</v>
      </c>
      <c r="B40" s="153" t="s">
        <v>417</v>
      </c>
      <c r="C40" s="154"/>
      <c r="D40" s="153" t="s">
        <v>418</v>
      </c>
      <c r="E40" s="153"/>
      <c r="F40" s="154"/>
      <c r="G40" s="62"/>
      <c r="H40" s="62"/>
      <c r="I40" s="62"/>
      <c r="J40" s="62"/>
    </row>
    <row r="41" spans="1:10" x14ac:dyDescent="0.25">
      <c r="A41" s="45" t="s">
        <v>71</v>
      </c>
      <c r="B41" s="153" t="s">
        <v>419</v>
      </c>
      <c r="C41" s="154"/>
      <c r="D41" s="153" t="s">
        <v>418</v>
      </c>
      <c r="E41" s="153"/>
      <c r="F41" s="154"/>
      <c r="G41" s="62"/>
      <c r="H41" s="62"/>
      <c r="I41" s="62"/>
      <c r="J41" s="62"/>
    </row>
    <row r="42" spans="1:10" x14ac:dyDescent="0.25">
      <c r="A42" s="45" t="s">
        <v>73</v>
      </c>
      <c r="B42" s="153" t="s">
        <v>126</v>
      </c>
      <c r="C42" s="154"/>
      <c r="D42" s="153" t="s">
        <v>126</v>
      </c>
      <c r="E42" s="153"/>
      <c r="F42" s="154"/>
      <c r="G42" s="62"/>
      <c r="H42" s="62"/>
      <c r="I42" s="62"/>
      <c r="J42" s="62"/>
    </row>
    <row r="43" spans="1:10" x14ac:dyDescent="0.25">
      <c r="A43" s="155" t="s">
        <v>126</v>
      </c>
      <c r="B43" s="156"/>
      <c r="C43" s="156"/>
      <c r="D43" s="156"/>
      <c r="E43" s="156"/>
      <c r="F43" s="157"/>
      <c r="G43" s="62"/>
      <c r="H43" s="62"/>
      <c r="I43" s="62"/>
      <c r="J43" s="62"/>
    </row>
    <row r="44" spans="1:10" ht="15" customHeight="1" x14ac:dyDescent="0.25">
      <c r="A44" s="45" t="s">
        <v>79</v>
      </c>
      <c r="B44" s="151" t="s">
        <v>80</v>
      </c>
      <c r="C44" s="151"/>
      <c r="D44" s="151"/>
      <c r="E44" s="151"/>
      <c r="F44" s="152"/>
      <c r="G44" s="62"/>
      <c r="H44" s="62"/>
      <c r="I44" s="62"/>
      <c r="J44" s="62"/>
    </row>
    <row r="45" spans="1:10" x14ac:dyDescent="0.25">
      <c r="A45" s="49" t="s">
        <v>126</v>
      </c>
      <c r="B45" s="47" t="s">
        <v>81</v>
      </c>
      <c r="C45" s="151" t="s">
        <v>82</v>
      </c>
      <c r="D45" s="152"/>
      <c r="E45" s="151" t="s">
        <v>83</v>
      </c>
      <c r="F45" s="152"/>
      <c r="G45" s="62"/>
      <c r="H45" s="62"/>
      <c r="I45" s="62"/>
      <c r="J45" s="62"/>
    </row>
    <row r="46" spans="1:10" ht="46.5" customHeight="1" x14ac:dyDescent="0.25">
      <c r="A46" s="81" t="s">
        <v>126</v>
      </c>
      <c r="B46" s="82" t="s">
        <v>126</v>
      </c>
      <c r="C46" s="212" t="s">
        <v>126</v>
      </c>
      <c r="D46" s="213"/>
      <c r="E46" s="212" t="s">
        <v>126</v>
      </c>
      <c r="F46" s="213"/>
      <c r="G46" s="62"/>
      <c r="H46" s="62"/>
      <c r="I46" s="62"/>
      <c r="J46" s="62"/>
    </row>
    <row r="47" spans="1:10" ht="33.75" customHeight="1" x14ac:dyDescent="0.25">
      <c r="A47" s="81" t="s">
        <v>126</v>
      </c>
      <c r="B47" s="82" t="s">
        <v>126</v>
      </c>
      <c r="C47" s="212" t="s">
        <v>126</v>
      </c>
      <c r="D47" s="213"/>
      <c r="E47" s="212" t="s">
        <v>126</v>
      </c>
      <c r="F47" s="213"/>
      <c r="G47" s="62"/>
      <c r="H47" s="62"/>
      <c r="I47" s="62"/>
      <c r="J47" s="62"/>
    </row>
    <row r="48" spans="1:10" x14ac:dyDescent="0.25">
      <c r="A48" s="81" t="s">
        <v>126</v>
      </c>
      <c r="B48" s="82" t="s">
        <v>126</v>
      </c>
      <c r="C48" s="212" t="s">
        <v>126</v>
      </c>
      <c r="D48" s="213"/>
      <c r="E48" s="212" t="s">
        <v>126</v>
      </c>
      <c r="F48" s="213"/>
      <c r="G48" s="62"/>
      <c r="H48" s="62"/>
      <c r="I48" s="62"/>
      <c r="J48" s="62"/>
    </row>
    <row r="49" spans="1:10" x14ac:dyDescent="0.25">
      <c r="A49" s="81" t="s">
        <v>126</v>
      </c>
      <c r="B49" s="82" t="s">
        <v>126</v>
      </c>
      <c r="C49" s="212" t="s">
        <v>126</v>
      </c>
      <c r="D49" s="213"/>
      <c r="E49" s="212" t="s">
        <v>126</v>
      </c>
      <c r="F49" s="213"/>
      <c r="G49" s="62"/>
      <c r="H49" s="62"/>
      <c r="I49" s="62"/>
      <c r="J49" s="62"/>
    </row>
    <row r="50" spans="1:10" x14ac:dyDescent="0.25">
      <c r="A50" s="81" t="s">
        <v>126</v>
      </c>
      <c r="B50" s="82" t="s">
        <v>126</v>
      </c>
      <c r="C50" s="212" t="s">
        <v>126</v>
      </c>
      <c r="D50" s="213"/>
      <c r="E50" s="212" t="s">
        <v>126</v>
      </c>
      <c r="F50" s="213"/>
      <c r="G50" s="62"/>
      <c r="H50" s="62"/>
      <c r="I50" s="62"/>
      <c r="J50" s="62"/>
    </row>
    <row r="51" spans="1:10" x14ac:dyDescent="0.25">
      <c r="A51" s="155" t="s">
        <v>126</v>
      </c>
      <c r="B51" s="156"/>
      <c r="C51" s="156"/>
      <c r="D51" s="156"/>
      <c r="E51" s="156"/>
      <c r="F51" s="157"/>
      <c r="G51" s="62"/>
      <c r="H51" s="62"/>
      <c r="I51" s="62"/>
      <c r="J51" s="62"/>
    </row>
    <row r="52" spans="1:10" ht="15.75" x14ac:dyDescent="0.25">
      <c r="A52" s="141" t="s">
        <v>84</v>
      </c>
      <c r="B52" s="142"/>
      <c r="C52" s="142"/>
      <c r="D52" s="142"/>
      <c r="E52" s="142"/>
      <c r="F52" s="143"/>
      <c r="G52" s="62"/>
      <c r="H52" s="62"/>
      <c r="I52" s="62"/>
      <c r="J52" s="62"/>
    </row>
    <row r="53" spans="1:10" ht="39" x14ac:dyDescent="0.25">
      <c r="A53" s="49" t="s">
        <v>126</v>
      </c>
      <c r="B53" s="65" t="s">
        <v>126</v>
      </c>
      <c r="C53" s="47" t="s">
        <v>85</v>
      </c>
      <c r="D53" s="47" t="s">
        <v>86</v>
      </c>
      <c r="E53" s="66" t="s">
        <v>87</v>
      </c>
      <c r="F53" s="67" t="s">
        <v>88</v>
      </c>
      <c r="G53" s="62"/>
      <c r="H53" s="62"/>
      <c r="I53" s="62"/>
      <c r="J53" s="62"/>
    </row>
    <row r="54" spans="1:10" ht="15" customHeight="1" x14ac:dyDescent="0.25">
      <c r="A54" s="46" t="s">
        <v>66</v>
      </c>
      <c r="B54" s="68" t="s">
        <v>89</v>
      </c>
      <c r="C54" s="69">
        <v>0</v>
      </c>
      <c r="D54" s="69">
        <v>0</v>
      </c>
      <c r="E54" s="70">
        <v>0</v>
      </c>
      <c r="F54" s="71">
        <v>0</v>
      </c>
      <c r="G54" s="62"/>
      <c r="H54" s="62"/>
      <c r="I54" s="62"/>
      <c r="J54" s="62"/>
    </row>
    <row r="55" spans="1:10" ht="26.25" x14ac:dyDescent="0.25">
      <c r="A55" s="72">
        <v>44593</v>
      </c>
      <c r="B55" s="48" t="s">
        <v>91</v>
      </c>
      <c r="C55" s="73">
        <v>0</v>
      </c>
      <c r="D55" s="73">
        <v>0</v>
      </c>
      <c r="E55" s="69">
        <v>0</v>
      </c>
      <c r="F55" s="74">
        <v>0</v>
      </c>
      <c r="G55" s="62"/>
      <c r="H55" s="62"/>
      <c r="I55" s="62"/>
      <c r="J55" s="62"/>
    </row>
    <row r="56" spans="1:10" ht="26.25" x14ac:dyDescent="0.25">
      <c r="A56" s="72">
        <v>44621</v>
      </c>
      <c r="B56" s="48" t="s">
        <v>93</v>
      </c>
      <c r="C56" s="73">
        <v>0</v>
      </c>
      <c r="D56" s="73">
        <v>0</v>
      </c>
      <c r="E56" s="69">
        <v>0</v>
      </c>
      <c r="F56" s="74">
        <v>0</v>
      </c>
      <c r="G56" s="62"/>
      <c r="H56" s="62"/>
      <c r="I56" s="62"/>
      <c r="J56" s="62"/>
    </row>
    <row r="57" spans="1:10" x14ac:dyDescent="0.25">
      <c r="A57" s="72">
        <v>44652</v>
      </c>
      <c r="B57" s="48" t="s">
        <v>95</v>
      </c>
      <c r="C57" s="73">
        <v>0</v>
      </c>
      <c r="D57" s="73">
        <v>0</v>
      </c>
      <c r="E57" s="69">
        <v>0</v>
      </c>
      <c r="F57" s="74">
        <v>0</v>
      </c>
      <c r="G57" s="62"/>
      <c r="H57" s="62"/>
      <c r="I57" s="62"/>
      <c r="J57" s="62"/>
    </row>
    <row r="58" spans="1:10" ht="25.5" customHeight="1" x14ac:dyDescent="0.25">
      <c r="A58" s="155" t="s">
        <v>126</v>
      </c>
      <c r="B58" s="156"/>
      <c r="C58" s="156"/>
      <c r="D58" s="156"/>
      <c r="E58" s="156"/>
      <c r="F58" s="157"/>
      <c r="G58" s="62"/>
      <c r="H58" s="62"/>
      <c r="I58" s="62"/>
      <c r="J58" s="62"/>
    </row>
    <row r="59" spans="1:10" ht="31.5" x14ac:dyDescent="0.25">
      <c r="A59" s="46" t="s">
        <v>69</v>
      </c>
      <c r="B59" s="68" t="s">
        <v>96</v>
      </c>
      <c r="C59" s="69">
        <v>800</v>
      </c>
      <c r="D59" s="69">
        <v>758</v>
      </c>
      <c r="E59" s="69">
        <v>-42</v>
      </c>
      <c r="F59" s="74">
        <v>-0.05</v>
      </c>
      <c r="G59" s="62"/>
      <c r="H59" s="62"/>
      <c r="I59" s="62"/>
      <c r="J59" s="62"/>
    </row>
    <row r="60" spans="1:10" ht="15.75" x14ac:dyDescent="0.25">
      <c r="A60" s="52" t="s">
        <v>126</v>
      </c>
      <c r="B60" s="75" t="s">
        <v>97</v>
      </c>
      <c r="C60" s="75" t="s">
        <v>126</v>
      </c>
      <c r="D60" s="75" t="s">
        <v>126</v>
      </c>
      <c r="E60" s="75" t="s">
        <v>126</v>
      </c>
      <c r="F60" s="68" t="s">
        <v>126</v>
      </c>
      <c r="G60" s="62"/>
      <c r="H60" s="62"/>
      <c r="I60" s="62"/>
      <c r="J60" s="62"/>
    </row>
    <row r="61" spans="1:10" x14ac:dyDescent="0.25">
      <c r="A61" s="72">
        <v>44563</v>
      </c>
      <c r="B61" s="48" t="s">
        <v>99</v>
      </c>
      <c r="C61" s="73">
        <v>113</v>
      </c>
      <c r="D61" s="73">
        <v>113</v>
      </c>
      <c r="E61" s="69">
        <v>0</v>
      </c>
      <c r="F61" s="74">
        <v>0</v>
      </c>
      <c r="G61" s="62"/>
      <c r="H61" s="62"/>
      <c r="I61" s="62"/>
      <c r="J61" s="62"/>
    </row>
    <row r="62" spans="1:10" ht="102.75" x14ac:dyDescent="0.25">
      <c r="A62" s="72">
        <v>44594</v>
      </c>
      <c r="B62" s="48" t="s">
        <v>101</v>
      </c>
      <c r="C62" s="73">
        <v>8</v>
      </c>
      <c r="D62" s="73">
        <v>8</v>
      </c>
      <c r="E62" s="69">
        <v>0</v>
      </c>
      <c r="F62" s="74">
        <v>0</v>
      </c>
      <c r="G62" s="62"/>
      <c r="H62" s="62"/>
      <c r="I62" s="62"/>
      <c r="J62" s="62"/>
    </row>
    <row r="63" spans="1:10" ht="64.5" x14ac:dyDescent="0.25">
      <c r="A63" s="72">
        <v>44622</v>
      </c>
      <c r="B63" s="48" t="s">
        <v>103</v>
      </c>
      <c r="C63" s="73">
        <v>40</v>
      </c>
      <c r="D63" s="73">
        <v>38</v>
      </c>
      <c r="E63" s="69">
        <v>-2</v>
      </c>
      <c r="F63" s="74">
        <v>0</v>
      </c>
      <c r="G63" s="62"/>
      <c r="H63" s="62"/>
      <c r="I63" s="62"/>
      <c r="J63" s="62"/>
    </row>
    <row r="64" spans="1:10" ht="15.75" x14ac:dyDescent="0.25">
      <c r="A64" s="49" t="s">
        <v>126</v>
      </c>
      <c r="B64" s="75" t="s">
        <v>104</v>
      </c>
      <c r="C64" s="75" t="s">
        <v>126</v>
      </c>
      <c r="D64" s="75" t="s">
        <v>126</v>
      </c>
      <c r="E64" s="75" t="s">
        <v>126</v>
      </c>
      <c r="F64" s="68" t="s">
        <v>126</v>
      </c>
      <c r="G64" s="62"/>
      <c r="H64" s="62"/>
      <c r="I64" s="62"/>
      <c r="J64" s="62"/>
    </row>
    <row r="65" spans="1:10" ht="26.25" x14ac:dyDescent="0.25">
      <c r="A65" s="72">
        <v>44653</v>
      </c>
      <c r="B65" s="48" t="s">
        <v>106</v>
      </c>
      <c r="C65" s="73">
        <v>5</v>
      </c>
      <c r="D65" s="73">
        <v>5</v>
      </c>
      <c r="E65" s="69">
        <v>0</v>
      </c>
      <c r="F65" s="74">
        <v>0</v>
      </c>
      <c r="G65" s="62"/>
      <c r="H65" s="62"/>
      <c r="I65" s="62"/>
      <c r="J65" s="62"/>
    </row>
    <row r="66" spans="1:10" x14ac:dyDescent="0.25">
      <c r="A66" s="72">
        <v>44683</v>
      </c>
      <c r="B66" s="48" t="s">
        <v>108</v>
      </c>
      <c r="C66" s="73">
        <v>594</v>
      </c>
      <c r="D66" s="73">
        <v>594</v>
      </c>
      <c r="E66" s="69">
        <v>0</v>
      </c>
      <c r="F66" s="74">
        <v>0</v>
      </c>
      <c r="G66" s="62"/>
      <c r="H66" s="62"/>
      <c r="I66" s="62"/>
      <c r="J66" s="62"/>
    </row>
    <row r="67" spans="1:10" x14ac:dyDescent="0.25">
      <c r="A67" s="72">
        <v>44714</v>
      </c>
      <c r="B67" s="48" t="s">
        <v>110</v>
      </c>
      <c r="C67" s="73">
        <v>15</v>
      </c>
      <c r="D67" s="73">
        <v>0</v>
      </c>
      <c r="E67" s="69">
        <v>-15</v>
      </c>
      <c r="F67" s="74">
        <v>-0.02</v>
      </c>
      <c r="G67" s="62"/>
      <c r="H67" s="62"/>
      <c r="I67" s="62"/>
      <c r="J67" s="62"/>
    </row>
    <row r="68" spans="1:10" x14ac:dyDescent="0.25">
      <c r="A68" s="72">
        <v>44744</v>
      </c>
      <c r="B68" s="48" t="s">
        <v>112</v>
      </c>
      <c r="C68" s="73">
        <v>25</v>
      </c>
      <c r="D68" s="73">
        <v>0</v>
      </c>
      <c r="E68" s="69">
        <v>-25</v>
      </c>
      <c r="F68" s="74">
        <v>-0.03</v>
      </c>
      <c r="G68" s="62"/>
      <c r="H68" s="62"/>
      <c r="I68" s="62"/>
      <c r="J68" s="62"/>
    </row>
    <row r="69" spans="1:10" x14ac:dyDescent="0.25">
      <c r="A69" s="155" t="s">
        <v>126</v>
      </c>
      <c r="B69" s="156"/>
      <c r="C69" s="156"/>
      <c r="D69" s="156"/>
      <c r="E69" s="156"/>
      <c r="F69" s="157"/>
      <c r="G69" s="62"/>
      <c r="H69" s="62"/>
      <c r="I69" s="62"/>
      <c r="J69" s="62"/>
    </row>
    <row r="70" spans="1:10" ht="31.5" x14ac:dyDescent="0.25">
      <c r="A70" s="46" t="s">
        <v>71</v>
      </c>
      <c r="B70" s="68" t="s">
        <v>113</v>
      </c>
      <c r="C70" s="73">
        <v>800</v>
      </c>
      <c r="D70" s="69">
        <v>758</v>
      </c>
      <c r="E70" s="69">
        <v>-42</v>
      </c>
      <c r="F70" s="74">
        <v>-0.05</v>
      </c>
      <c r="G70" s="62"/>
      <c r="H70" s="62"/>
      <c r="I70" s="62"/>
      <c r="J70" s="62"/>
    </row>
    <row r="71" spans="1:10" x14ac:dyDescent="0.25">
      <c r="A71" s="155" t="s">
        <v>126</v>
      </c>
      <c r="B71" s="156"/>
      <c r="C71" s="156"/>
      <c r="D71" s="156"/>
      <c r="E71" s="156"/>
      <c r="F71" s="157"/>
      <c r="G71" s="62"/>
      <c r="H71" s="62"/>
      <c r="I71" s="62"/>
      <c r="J71" s="62"/>
    </row>
    <row r="72" spans="1:10" ht="15.75" x14ac:dyDescent="0.25">
      <c r="A72" s="141" t="s">
        <v>114</v>
      </c>
      <c r="B72" s="142"/>
      <c r="C72" s="142"/>
      <c r="D72" s="142"/>
      <c r="E72" s="142"/>
      <c r="F72" s="143"/>
      <c r="G72" s="62"/>
      <c r="H72" s="62"/>
      <c r="I72" s="62"/>
      <c r="J72" s="62"/>
    </row>
    <row r="73" spans="1:10" ht="15" customHeight="1" x14ac:dyDescent="0.25">
      <c r="A73" s="45" t="s">
        <v>115</v>
      </c>
      <c r="B73" s="151" t="s">
        <v>116</v>
      </c>
      <c r="C73" s="151"/>
      <c r="D73" s="152"/>
      <c r="E73" s="151" t="s">
        <v>117</v>
      </c>
      <c r="F73" s="152"/>
      <c r="G73" s="62"/>
      <c r="H73" s="62"/>
      <c r="I73" s="62"/>
      <c r="J73" s="62"/>
    </row>
    <row r="74" spans="1:10" ht="15" customHeight="1" x14ac:dyDescent="0.25">
      <c r="A74" s="76">
        <v>44563</v>
      </c>
      <c r="B74" s="153" t="s">
        <v>420</v>
      </c>
      <c r="C74" s="153"/>
      <c r="D74" s="163"/>
      <c r="E74" s="153">
        <v>113</v>
      </c>
      <c r="F74" s="154"/>
      <c r="G74" s="62"/>
      <c r="H74" s="62"/>
      <c r="I74" s="62"/>
      <c r="J74" s="62"/>
    </row>
    <row r="75" spans="1:10" x14ac:dyDescent="0.25">
      <c r="A75" s="76">
        <v>44594</v>
      </c>
      <c r="B75" s="153" t="s">
        <v>421</v>
      </c>
      <c r="C75" s="153"/>
      <c r="D75" s="154"/>
      <c r="E75" s="153">
        <v>8</v>
      </c>
      <c r="F75" s="154"/>
      <c r="G75" s="62"/>
      <c r="H75" s="62"/>
      <c r="I75" s="62"/>
      <c r="J75" s="62"/>
    </row>
    <row r="76" spans="1:10" x14ac:dyDescent="0.25">
      <c r="A76" s="76">
        <v>44622</v>
      </c>
      <c r="B76" s="153" t="s">
        <v>422</v>
      </c>
      <c r="C76" s="153"/>
      <c r="D76" s="154"/>
      <c r="E76" s="153">
        <v>38</v>
      </c>
      <c r="F76" s="154"/>
      <c r="G76" s="62"/>
      <c r="H76" s="62"/>
      <c r="I76" s="62"/>
      <c r="J76" s="62"/>
    </row>
    <row r="77" spans="1:10" x14ac:dyDescent="0.25">
      <c r="A77" s="76">
        <v>44653</v>
      </c>
      <c r="B77" s="153" t="s">
        <v>423</v>
      </c>
      <c r="C77" s="153"/>
      <c r="D77" s="154"/>
      <c r="E77" s="153">
        <v>5</v>
      </c>
      <c r="F77" s="154"/>
      <c r="G77" s="62"/>
      <c r="H77" s="62"/>
      <c r="I77" s="62"/>
      <c r="J77" s="62"/>
    </row>
    <row r="78" spans="1:10" x14ac:dyDescent="0.25">
      <c r="A78" s="76">
        <v>44683</v>
      </c>
      <c r="B78" s="153" t="s">
        <v>424</v>
      </c>
      <c r="C78" s="153"/>
      <c r="D78" s="163"/>
      <c r="E78" s="153">
        <v>594</v>
      </c>
      <c r="F78" s="154"/>
      <c r="G78" s="62"/>
      <c r="H78" s="62"/>
      <c r="I78" s="62"/>
      <c r="J78" s="62"/>
    </row>
    <row r="79" spans="1:10" x14ac:dyDescent="0.25">
      <c r="A79" s="76">
        <v>44714</v>
      </c>
      <c r="B79" s="153" t="s">
        <v>425</v>
      </c>
      <c r="C79" s="153"/>
      <c r="D79" s="163"/>
      <c r="E79" s="153">
        <v>0</v>
      </c>
      <c r="F79" s="154"/>
      <c r="G79" s="62"/>
      <c r="H79" s="62"/>
      <c r="I79" s="62"/>
      <c r="J79" s="62"/>
    </row>
    <row r="80" spans="1:10" x14ac:dyDescent="0.25">
      <c r="A80" s="76">
        <v>44744</v>
      </c>
      <c r="B80" s="153" t="s">
        <v>426</v>
      </c>
      <c r="C80" s="153"/>
      <c r="D80" s="163"/>
      <c r="E80" s="153">
        <v>0</v>
      </c>
      <c r="F80" s="154"/>
      <c r="G80" s="62"/>
      <c r="H80" s="62"/>
      <c r="I80" s="62"/>
      <c r="J80" s="62"/>
    </row>
    <row r="81" spans="1:10" x14ac:dyDescent="0.25">
      <c r="A81" s="62" t="s">
        <v>126</v>
      </c>
      <c r="B81" s="62" t="s">
        <v>126</v>
      </c>
      <c r="C81" s="62" t="s">
        <v>126</v>
      </c>
      <c r="D81" s="62" t="s">
        <v>126</v>
      </c>
      <c r="E81" s="62" t="s">
        <v>126</v>
      </c>
      <c r="F81" s="62" t="s">
        <v>126</v>
      </c>
      <c r="G81" s="62"/>
      <c r="H81" s="62"/>
      <c r="I81" s="62"/>
      <c r="J81" s="62"/>
    </row>
    <row r="82" spans="1:10" x14ac:dyDescent="0.25">
      <c r="A82" s="209" t="s">
        <v>124</v>
      </c>
      <c r="B82" s="209"/>
      <c r="C82" s="209"/>
      <c r="D82" s="209"/>
      <c r="E82" s="209"/>
      <c r="F82" s="209"/>
      <c r="G82" s="62"/>
      <c r="H82" s="62"/>
      <c r="I82" s="62"/>
      <c r="J82" s="62"/>
    </row>
    <row r="83" spans="1:10" x14ac:dyDescent="0.25">
      <c r="A83" s="210" t="s">
        <v>371</v>
      </c>
      <c r="B83" s="210"/>
      <c r="C83" s="210"/>
      <c r="D83" s="210"/>
      <c r="E83" s="210"/>
      <c r="F83" s="210"/>
      <c r="G83" s="62"/>
      <c r="H83" s="62"/>
      <c r="I83" s="62"/>
      <c r="J83" s="62"/>
    </row>
    <row r="84" spans="1:10" x14ac:dyDescent="0.25">
      <c r="A84" s="19"/>
      <c r="B84" s="19"/>
      <c r="C84" s="19"/>
      <c r="D84" s="19"/>
      <c r="E84" s="19"/>
      <c r="F84" s="19"/>
    </row>
    <row r="85" spans="1:10" x14ac:dyDescent="0.25">
      <c r="A85" s="86" t="s">
        <v>124</v>
      </c>
      <c r="B85" s="86"/>
      <c r="C85" s="86"/>
      <c r="D85" s="86"/>
      <c r="E85" s="86"/>
      <c r="F85" s="86"/>
    </row>
    <row r="86" spans="1:10" x14ac:dyDescent="0.25">
      <c r="A86" s="86" t="s">
        <v>125</v>
      </c>
      <c r="B86" s="86"/>
      <c r="C86" s="86"/>
      <c r="D86" s="86"/>
      <c r="E86" s="86"/>
      <c r="F86" s="86"/>
    </row>
  </sheetData>
  <mergeCells count="96">
    <mergeCell ref="E73:F73"/>
    <mergeCell ref="A71:F71"/>
    <mergeCell ref="B39:C39"/>
    <mergeCell ref="D39:F39"/>
    <mergeCell ref="A43:F43"/>
    <mergeCell ref="B44:F44"/>
    <mergeCell ref="B41:C41"/>
    <mergeCell ref="D41:F41"/>
    <mergeCell ref="B42:C42"/>
    <mergeCell ref="D42:F42"/>
    <mergeCell ref="B40:C40"/>
    <mergeCell ref="D40:F40"/>
    <mergeCell ref="C47:D47"/>
    <mergeCell ref="E47:F47"/>
    <mergeCell ref="C45:D45"/>
    <mergeCell ref="E45:F45"/>
    <mergeCell ref="A86:F86"/>
    <mergeCell ref="B79:D79"/>
    <mergeCell ref="E79:F79"/>
    <mergeCell ref="B80:D80"/>
    <mergeCell ref="E80:F80"/>
    <mergeCell ref="A85:F85"/>
    <mergeCell ref="A82:F82"/>
    <mergeCell ref="A83:F83"/>
    <mergeCell ref="B76:D76"/>
    <mergeCell ref="E76:F76"/>
    <mergeCell ref="B77:D77"/>
    <mergeCell ref="E77:F77"/>
    <mergeCell ref="B78:D78"/>
    <mergeCell ref="E78:F78"/>
    <mergeCell ref="B75:D75"/>
    <mergeCell ref="E75:F75"/>
    <mergeCell ref="B74:D74"/>
    <mergeCell ref="E74:F74"/>
    <mergeCell ref="C48:D48"/>
    <mergeCell ref="E48:F48"/>
    <mergeCell ref="C49:D49"/>
    <mergeCell ref="E49:F49"/>
    <mergeCell ref="C50:D50"/>
    <mergeCell ref="E50:F50"/>
    <mergeCell ref="A51:F51"/>
    <mergeCell ref="A52:F52"/>
    <mergeCell ref="A58:F58"/>
    <mergeCell ref="A69:F69"/>
    <mergeCell ref="A72:F72"/>
    <mergeCell ref="B73:D73"/>
    <mergeCell ref="C46:D46"/>
    <mergeCell ref="E46:F46"/>
    <mergeCell ref="B38:C38"/>
    <mergeCell ref="B29:F29"/>
    <mergeCell ref="B31:F31"/>
    <mergeCell ref="B32:F32"/>
    <mergeCell ref="B33:F33"/>
    <mergeCell ref="B34:F34"/>
    <mergeCell ref="D38:F38"/>
    <mergeCell ref="A21:F21"/>
    <mergeCell ref="B35:F35"/>
    <mergeCell ref="B37:F37"/>
    <mergeCell ref="B30:F30"/>
    <mergeCell ref="A36:F36"/>
    <mergeCell ref="B27:F27"/>
    <mergeCell ref="A28:F28"/>
    <mergeCell ref="A22:F22"/>
    <mergeCell ref="B23:F23"/>
    <mergeCell ref="B24:F24"/>
    <mergeCell ref="B25:F25"/>
    <mergeCell ref="B26:F26"/>
    <mergeCell ref="B19:C19"/>
    <mergeCell ref="D19:F19"/>
    <mergeCell ref="B20:C20"/>
    <mergeCell ref="C12:D12"/>
    <mergeCell ref="E12:F12"/>
    <mergeCell ref="A13:F13"/>
    <mergeCell ref="A14:F14"/>
    <mergeCell ref="B15:C15"/>
    <mergeCell ref="D15:F15"/>
    <mergeCell ref="B16:C16"/>
    <mergeCell ref="D16:F16"/>
    <mergeCell ref="B17:C17"/>
    <mergeCell ref="D17:F17"/>
    <mergeCell ref="B18:C18"/>
    <mergeCell ref="D18:F18"/>
    <mergeCell ref="D20:F20"/>
    <mergeCell ref="B9:C9"/>
    <mergeCell ref="D9:F9"/>
    <mergeCell ref="C10:D10"/>
    <mergeCell ref="E10:F10"/>
    <mergeCell ref="C11:D11"/>
    <mergeCell ref="E11:F11"/>
    <mergeCell ref="A6:A8"/>
    <mergeCell ref="B6:F8"/>
    <mergeCell ref="B1:F1"/>
    <mergeCell ref="A2:F2"/>
    <mergeCell ref="A3:F3"/>
    <mergeCell ref="B4:F4"/>
    <mergeCell ref="B5:F5"/>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topLeftCell="A59" workbookViewId="0">
      <selection activeCell="D62" sqref="D62"/>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10" ht="18.75" x14ac:dyDescent="0.3">
      <c r="A1" s="44" t="s">
        <v>0</v>
      </c>
      <c r="B1" s="141" t="s">
        <v>427</v>
      </c>
      <c r="C1" s="142"/>
      <c r="D1" s="142"/>
      <c r="E1" s="142"/>
      <c r="F1" s="143"/>
      <c r="G1" s="62"/>
      <c r="H1" s="62"/>
      <c r="I1" s="62"/>
      <c r="J1" s="62"/>
    </row>
    <row r="2" spans="1:10" ht="15" customHeight="1" x14ac:dyDescent="0.3">
      <c r="A2" s="170" t="s">
        <v>2</v>
      </c>
      <c r="B2" s="171"/>
      <c r="C2" s="171"/>
      <c r="D2" s="171"/>
      <c r="E2" s="171"/>
      <c r="F2" s="172"/>
      <c r="G2" s="62"/>
      <c r="H2" s="62"/>
      <c r="I2" s="62"/>
      <c r="J2" s="62"/>
    </row>
    <row r="3" spans="1:10" ht="15" customHeight="1" x14ac:dyDescent="0.3">
      <c r="A3" s="170" t="s">
        <v>127</v>
      </c>
      <c r="B3" s="171"/>
      <c r="C3" s="171"/>
      <c r="D3" s="171"/>
      <c r="E3" s="171"/>
      <c r="F3" s="172"/>
      <c r="G3" s="62"/>
      <c r="H3" s="62"/>
      <c r="I3" s="62"/>
      <c r="J3" s="62"/>
    </row>
    <row r="4" spans="1:10" x14ac:dyDescent="0.25">
      <c r="A4" s="45" t="s">
        <v>4</v>
      </c>
      <c r="B4" s="153" t="s">
        <v>398</v>
      </c>
      <c r="C4" s="153"/>
      <c r="D4" s="153"/>
      <c r="E4" s="153"/>
      <c r="F4" s="154"/>
      <c r="G4" s="62"/>
      <c r="H4" s="62"/>
      <c r="I4" s="62"/>
      <c r="J4" s="62"/>
    </row>
    <row r="5" spans="1:10" x14ac:dyDescent="0.25">
      <c r="A5" s="45" t="s">
        <v>5</v>
      </c>
      <c r="B5" s="151" t="s">
        <v>428</v>
      </c>
      <c r="C5" s="151"/>
      <c r="D5" s="151"/>
      <c r="E5" s="151"/>
      <c r="F5" s="152"/>
      <c r="G5" s="62"/>
      <c r="H5" s="62"/>
      <c r="I5" s="62"/>
      <c r="J5" s="62"/>
    </row>
    <row r="6" spans="1:10" x14ac:dyDescent="0.25">
      <c r="A6" s="173" t="s">
        <v>7</v>
      </c>
      <c r="B6" s="214" t="s">
        <v>8</v>
      </c>
      <c r="C6" s="215"/>
      <c r="D6" s="215"/>
      <c r="E6" s="215"/>
      <c r="F6" s="216"/>
      <c r="G6" s="62"/>
      <c r="H6" s="62"/>
      <c r="I6" s="62"/>
      <c r="J6" s="62"/>
    </row>
    <row r="7" spans="1:10" ht="15.75" customHeight="1" x14ac:dyDescent="0.25">
      <c r="A7" s="173"/>
      <c r="B7" s="217"/>
      <c r="C7" s="218"/>
      <c r="D7" s="218"/>
      <c r="E7" s="218"/>
      <c r="F7" s="219"/>
      <c r="G7" s="62"/>
      <c r="H7" s="62"/>
      <c r="I7" s="62"/>
      <c r="J7" s="62"/>
    </row>
    <row r="8" spans="1:10" ht="15.75" customHeight="1" x14ac:dyDescent="0.25">
      <c r="A8" s="174"/>
      <c r="B8" s="220"/>
      <c r="C8" s="221"/>
      <c r="D8" s="221"/>
      <c r="E8" s="221"/>
      <c r="F8" s="222"/>
      <c r="G8" s="62"/>
      <c r="H8" s="62"/>
      <c r="I8" s="62"/>
      <c r="J8" s="62"/>
    </row>
    <row r="9" spans="1:10" ht="15" customHeight="1" x14ac:dyDescent="0.25">
      <c r="A9" s="45" t="s">
        <v>9</v>
      </c>
      <c r="B9" s="151" t="s">
        <v>201</v>
      </c>
      <c r="C9" s="152"/>
      <c r="D9" s="151" t="s">
        <v>429</v>
      </c>
      <c r="E9" s="151"/>
      <c r="F9" s="152"/>
      <c r="G9" s="62"/>
      <c r="H9" s="62"/>
      <c r="I9" s="62"/>
      <c r="J9" s="62"/>
    </row>
    <row r="10" spans="1:10" ht="25.5" customHeight="1" x14ac:dyDescent="0.25">
      <c r="A10" s="46" t="s">
        <v>12</v>
      </c>
      <c r="B10" s="47" t="s">
        <v>13</v>
      </c>
      <c r="C10" s="151" t="s">
        <v>14</v>
      </c>
      <c r="D10" s="152"/>
      <c r="E10" s="151" t="s">
        <v>15</v>
      </c>
      <c r="F10" s="152"/>
      <c r="G10" s="62"/>
      <c r="H10" s="62"/>
      <c r="I10" s="62"/>
      <c r="J10" s="62"/>
    </row>
    <row r="11" spans="1:10" x14ac:dyDescent="0.25">
      <c r="A11" s="45" t="s">
        <v>16</v>
      </c>
      <c r="B11" s="48">
        <v>653</v>
      </c>
      <c r="C11" s="153">
        <v>653</v>
      </c>
      <c r="D11" s="154"/>
      <c r="E11" s="153">
        <v>0</v>
      </c>
      <c r="F11" s="154"/>
      <c r="G11" s="62"/>
      <c r="H11" s="62"/>
      <c r="I11" s="62"/>
      <c r="J11" s="62"/>
    </row>
    <row r="12" spans="1:10" x14ac:dyDescent="0.25">
      <c r="A12" s="45" t="s">
        <v>17</v>
      </c>
      <c r="B12" s="48">
        <v>653</v>
      </c>
      <c r="C12" s="153">
        <v>653</v>
      </c>
      <c r="D12" s="154"/>
      <c r="E12" s="153" t="s">
        <v>126</v>
      </c>
      <c r="F12" s="154"/>
      <c r="G12" s="62"/>
      <c r="H12" s="62"/>
      <c r="I12" s="62"/>
      <c r="J12" s="62"/>
    </row>
    <row r="13" spans="1:10" x14ac:dyDescent="0.25">
      <c r="A13" s="155" t="s">
        <v>126</v>
      </c>
      <c r="B13" s="156"/>
      <c r="C13" s="156"/>
      <c r="D13" s="156"/>
      <c r="E13" s="156"/>
      <c r="F13" s="157"/>
      <c r="G13" s="62"/>
      <c r="H13" s="62"/>
      <c r="I13" s="62"/>
      <c r="J13" s="62"/>
    </row>
    <row r="14" spans="1:10" ht="15.75" x14ac:dyDescent="0.25">
      <c r="A14" s="141" t="s">
        <v>18</v>
      </c>
      <c r="B14" s="142"/>
      <c r="C14" s="142"/>
      <c r="D14" s="142"/>
      <c r="E14" s="142"/>
      <c r="F14" s="143"/>
      <c r="G14" s="62"/>
      <c r="H14" s="62"/>
      <c r="I14" s="62"/>
      <c r="J14" s="62"/>
    </row>
    <row r="15" spans="1:10" x14ac:dyDescent="0.25">
      <c r="A15" s="49" t="s">
        <v>126</v>
      </c>
      <c r="B15" s="151" t="s">
        <v>19</v>
      </c>
      <c r="C15" s="152"/>
      <c r="D15" s="151" t="s">
        <v>20</v>
      </c>
      <c r="E15" s="151"/>
      <c r="F15" s="152"/>
      <c r="G15" s="62"/>
      <c r="H15" s="62"/>
      <c r="I15" s="62"/>
      <c r="J15" s="62"/>
    </row>
    <row r="16" spans="1:10" x14ac:dyDescent="0.25">
      <c r="A16" s="45" t="s">
        <v>21</v>
      </c>
      <c r="B16" s="153" t="s">
        <v>430</v>
      </c>
      <c r="C16" s="153"/>
      <c r="D16" s="162" t="s">
        <v>431</v>
      </c>
      <c r="E16" s="153"/>
      <c r="F16" s="154"/>
      <c r="G16" s="62"/>
      <c r="H16" s="62"/>
      <c r="I16" s="62"/>
      <c r="J16" s="62"/>
    </row>
    <row r="17" spans="1:10" x14ac:dyDescent="0.25">
      <c r="A17" s="45" t="s">
        <v>0</v>
      </c>
      <c r="B17" s="153" t="s">
        <v>427</v>
      </c>
      <c r="C17" s="153"/>
      <c r="D17" s="162" t="s">
        <v>427</v>
      </c>
      <c r="E17" s="153"/>
      <c r="F17" s="154"/>
      <c r="G17" s="62"/>
      <c r="H17" s="62"/>
      <c r="I17" s="62"/>
      <c r="J17" s="62"/>
    </row>
    <row r="18" spans="1:10" x14ac:dyDescent="0.25">
      <c r="A18" s="45" t="s">
        <v>24</v>
      </c>
      <c r="B18" s="153" t="s">
        <v>432</v>
      </c>
      <c r="C18" s="163"/>
      <c r="D18" s="153" t="s">
        <v>432</v>
      </c>
      <c r="E18" s="153"/>
      <c r="F18" s="163"/>
      <c r="G18" s="62"/>
      <c r="H18" s="62"/>
      <c r="I18" s="62"/>
      <c r="J18" s="62"/>
    </row>
    <row r="19" spans="1:10" x14ac:dyDescent="0.25">
      <c r="A19" s="45" t="s">
        <v>26</v>
      </c>
      <c r="B19" s="153">
        <v>493332506</v>
      </c>
      <c r="C19" s="153"/>
      <c r="D19" s="162">
        <v>493332517</v>
      </c>
      <c r="E19" s="153"/>
      <c r="F19" s="154"/>
      <c r="G19" s="62"/>
      <c r="H19" s="62"/>
      <c r="I19" s="62"/>
      <c r="J19" s="62"/>
    </row>
    <row r="20" spans="1:10" x14ac:dyDescent="0.25">
      <c r="A20" s="45" t="s">
        <v>29</v>
      </c>
      <c r="B20" s="153" t="s">
        <v>433</v>
      </c>
      <c r="C20" s="153"/>
      <c r="D20" s="162" t="s">
        <v>434</v>
      </c>
      <c r="E20" s="153"/>
      <c r="F20" s="154"/>
      <c r="G20" s="62"/>
      <c r="H20" s="62"/>
      <c r="I20" s="62"/>
      <c r="J20" s="62"/>
    </row>
    <row r="21" spans="1:10" x14ac:dyDescent="0.25">
      <c r="A21" s="155" t="s">
        <v>126</v>
      </c>
      <c r="B21" s="156"/>
      <c r="C21" s="156"/>
      <c r="D21" s="156"/>
      <c r="E21" s="156"/>
      <c r="F21" s="157"/>
      <c r="G21" s="62"/>
      <c r="H21" s="62"/>
      <c r="I21" s="62"/>
      <c r="J21" s="62"/>
    </row>
    <row r="22" spans="1:10" ht="15" customHeight="1" x14ac:dyDescent="0.25">
      <c r="A22" s="141" t="s">
        <v>32</v>
      </c>
      <c r="B22" s="142"/>
      <c r="C22" s="142"/>
      <c r="D22" s="142"/>
      <c r="E22" s="142"/>
      <c r="F22" s="143"/>
      <c r="G22" s="62"/>
      <c r="H22" s="62"/>
      <c r="I22" s="62"/>
      <c r="J22" s="62"/>
    </row>
    <row r="23" spans="1:10" ht="29.25" customHeight="1" x14ac:dyDescent="0.25">
      <c r="A23" s="45" t="s">
        <v>33</v>
      </c>
      <c r="B23" s="151" t="s">
        <v>34</v>
      </c>
      <c r="C23" s="151"/>
      <c r="D23" s="151"/>
      <c r="E23" s="151"/>
      <c r="F23" s="152"/>
      <c r="G23" s="62"/>
      <c r="H23" s="62"/>
      <c r="I23" s="62"/>
      <c r="J23" s="62"/>
    </row>
    <row r="24" spans="1:10" x14ac:dyDescent="0.25">
      <c r="A24" s="52" t="s">
        <v>66</v>
      </c>
      <c r="B24" s="153" t="s">
        <v>435</v>
      </c>
      <c r="C24" s="153"/>
      <c r="D24" s="153"/>
      <c r="E24" s="153"/>
      <c r="F24" s="154"/>
      <c r="G24" s="62"/>
      <c r="H24" s="62"/>
      <c r="I24" s="62"/>
      <c r="J24" s="62"/>
    </row>
    <row r="25" spans="1:10" x14ac:dyDescent="0.25">
      <c r="A25" s="52" t="s">
        <v>69</v>
      </c>
      <c r="B25" s="153" t="s">
        <v>436</v>
      </c>
      <c r="C25" s="153"/>
      <c r="D25" s="153"/>
      <c r="E25" s="153"/>
      <c r="F25" s="154"/>
      <c r="G25" s="62"/>
      <c r="H25" s="62"/>
      <c r="I25" s="62"/>
      <c r="J25" s="62"/>
    </row>
    <row r="26" spans="1:10" x14ac:dyDescent="0.25">
      <c r="A26" s="52" t="s">
        <v>71</v>
      </c>
      <c r="B26" s="153" t="s">
        <v>437</v>
      </c>
      <c r="C26" s="153"/>
      <c r="D26" s="153"/>
      <c r="E26" s="153"/>
      <c r="F26" s="154"/>
      <c r="G26" s="62"/>
      <c r="H26" s="62"/>
      <c r="I26" s="62"/>
      <c r="J26" s="62"/>
    </row>
    <row r="27" spans="1:10" x14ac:dyDescent="0.25">
      <c r="A27" s="155" t="s">
        <v>126</v>
      </c>
      <c r="B27" s="156"/>
      <c r="C27" s="156"/>
      <c r="D27" s="156"/>
      <c r="E27" s="156"/>
      <c r="F27" s="157"/>
      <c r="G27" s="62"/>
      <c r="H27" s="62"/>
      <c r="I27" s="62"/>
      <c r="J27" s="62"/>
    </row>
    <row r="28" spans="1:10" ht="15" customHeight="1" x14ac:dyDescent="0.25">
      <c r="A28" s="63" t="s">
        <v>41</v>
      </c>
      <c r="B28" s="151" t="s">
        <v>42</v>
      </c>
      <c r="C28" s="151"/>
      <c r="D28" s="151"/>
      <c r="E28" s="151"/>
      <c r="F28" s="152"/>
      <c r="G28" s="62"/>
      <c r="H28" s="62"/>
      <c r="I28" s="62"/>
      <c r="J28" s="62"/>
    </row>
    <row r="29" spans="1:10" ht="15" customHeight="1" x14ac:dyDescent="0.25">
      <c r="A29" s="50" t="s">
        <v>438</v>
      </c>
      <c r="B29" s="153" t="s">
        <v>439</v>
      </c>
      <c r="C29" s="153"/>
      <c r="D29" s="153"/>
      <c r="E29" s="153"/>
      <c r="F29" s="163"/>
      <c r="G29" s="62"/>
      <c r="H29" s="62"/>
      <c r="I29" s="62"/>
      <c r="J29" s="62"/>
    </row>
    <row r="30" spans="1:10" ht="15" customHeight="1" x14ac:dyDescent="0.25">
      <c r="A30" s="52" t="s">
        <v>440</v>
      </c>
      <c r="B30" s="153" t="s">
        <v>441</v>
      </c>
      <c r="C30" s="153"/>
      <c r="D30" s="153"/>
      <c r="E30" s="153"/>
      <c r="F30" s="163"/>
      <c r="G30" s="62"/>
      <c r="H30" s="62"/>
      <c r="I30" s="62"/>
      <c r="J30" s="62"/>
    </row>
    <row r="31" spans="1:10" ht="15" customHeight="1" x14ac:dyDescent="0.25">
      <c r="A31" s="52" t="s">
        <v>442</v>
      </c>
      <c r="B31" s="153" t="s">
        <v>443</v>
      </c>
      <c r="C31" s="153"/>
      <c r="D31" s="153"/>
      <c r="E31" s="153"/>
      <c r="F31" s="163"/>
      <c r="G31" s="62"/>
      <c r="H31" s="62"/>
      <c r="I31" s="62"/>
      <c r="J31" s="62"/>
    </row>
    <row r="32" spans="1:10" ht="15" customHeight="1" x14ac:dyDescent="0.25">
      <c r="A32" s="52" t="s">
        <v>444</v>
      </c>
      <c r="B32" s="153" t="s">
        <v>445</v>
      </c>
      <c r="C32" s="153"/>
      <c r="D32" s="153"/>
      <c r="E32" s="153"/>
      <c r="F32" s="163"/>
      <c r="G32" s="62"/>
      <c r="H32" s="62"/>
      <c r="I32" s="62"/>
      <c r="J32" s="62"/>
    </row>
    <row r="33" spans="1:10" ht="15" customHeight="1" x14ac:dyDescent="0.25">
      <c r="A33" s="52" t="s">
        <v>446</v>
      </c>
      <c r="B33" s="153" t="s">
        <v>447</v>
      </c>
      <c r="C33" s="153"/>
      <c r="D33" s="153"/>
      <c r="E33" s="153"/>
      <c r="F33" s="163"/>
      <c r="G33" s="62"/>
      <c r="H33" s="62"/>
      <c r="I33" s="62"/>
      <c r="J33" s="62"/>
    </row>
    <row r="34" spans="1:10" ht="15" customHeight="1" x14ac:dyDescent="0.25">
      <c r="A34" s="52" t="s">
        <v>448</v>
      </c>
      <c r="B34" s="153" t="s">
        <v>449</v>
      </c>
      <c r="C34" s="153"/>
      <c r="D34" s="153"/>
      <c r="E34" s="153"/>
      <c r="F34" s="163"/>
      <c r="G34" s="62"/>
      <c r="H34" s="62"/>
      <c r="I34" s="62"/>
      <c r="J34" s="62"/>
    </row>
    <row r="35" spans="1:10" ht="15" customHeight="1" x14ac:dyDescent="0.25">
      <c r="A35" s="52" t="s">
        <v>450</v>
      </c>
      <c r="B35" s="153" t="s">
        <v>451</v>
      </c>
      <c r="C35" s="153"/>
      <c r="D35" s="153"/>
      <c r="E35" s="153"/>
      <c r="F35" s="163"/>
      <c r="G35" s="62"/>
      <c r="H35" s="62"/>
      <c r="I35" s="62"/>
      <c r="J35" s="62"/>
    </row>
    <row r="36" spans="1:10" ht="15" customHeight="1" x14ac:dyDescent="0.25">
      <c r="A36" s="52" t="s">
        <v>452</v>
      </c>
      <c r="B36" s="153" t="s">
        <v>453</v>
      </c>
      <c r="C36" s="153"/>
      <c r="D36" s="153"/>
      <c r="E36" s="153"/>
      <c r="F36" s="154"/>
      <c r="G36" s="62"/>
      <c r="H36" s="62"/>
      <c r="I36" s="62"/>
      <c r="J36" s="62"/>
    </row>
    <row r="37" spans="1:10" x14ac:dyDescent="0.25">
      <c r="A37" s="223" t="s">
        <v>126</v>
      </c>
      <c r="B37" s="224"/>
      <c r="C37" s="224"/>
      <c r="D37" s="224"/>
      <c r="E37" s="224"/>
      <c r="F37" s="225"/>
      <c r="G37" s="62"/>
      <c r="H37" s="62"/>
      <c r="I37" s="62"/>
      <c r="J37" s="62"/>
    </row>
    <row r="38" spans="1:10" x14ac:dyDescent="0.25">
      <c r="A38" s="45" t="s">
        <v>61</v>
      </c>
      <c r="B38" s="151" t="s">
        <v>62</v>
      </c>
      <c r="C38" s="151"/>
      <c r="D38" s="151"/>
      <c r="E38" s="151"/>
      <c r="F38" s="152"/>
      <c r="G38" s="62"/>
      <c r="H38" s="62"/>
      <c r="I38" s="62"/>
      <c r="J38" s="62"/>
    </row>
    <row r="39" spans="1:10" ht="33.75" customHeight="1" x14ac:dyDescent="0.25">
      <c r="A39" s="45" t="s">
        <v>63</v>
      </c>
      <c r="B39" s="151" t="s">
        <v>64</v>
      </c>
      <c r="C39" s="152"/>
      <c r="D39" s="151" t="s">
        <v>65</v>
      </c>
      <c r="E39" s="151"/>
      <c r="F39" s="152"/>
      <c r="G39" s="62"/>
      <c r="H39" s="62"/>
      <c r="I39" s="62"/>
      <c r="J39" s="64"/>
    </row>
    <row r="40" spans="1:10" ht="45" customHeight="1" x14ac:dyDescent="0.25">
      <c r="A40" s="45" t="s">
        <v>66</v>
      </c>
      <c r="B40" s="153" t="s">
        <v>454</v>
      </c>
      <c r="C40" s="154"/>
      <c r="D40" s="153" t="s">
        <v>455</v>
      </c>
      <c r="E40" s="153"/>
      <c r="F40" s="154"/>
      <c r="G40" s="62"/>
      <c r="H40" s="62"/>
      <c r="I40" s="62"/>
      <c r="J40" s="62"/>
    </row>
    <row r="41" spans="1:10" x14ac:dyDescent="0.25">
      <c r="A41" s="45" t="s">
        <v>69</v>
      </c>
      <c r="B41" s="153" t="s">
        <v>126</v>
      </c>
      <c r="C41" s="154"/>
      <c r="D41" s="153" t="s">
        <v>126</v>
      </c>
      <c r="E41" s="153"/>
      <c r="F41" s="154"/>
      <c r="G41" s="62"/>
      <c r="H41" s="62"/>
      <c r="I41" s="62"/>
      <c r="J41" s="62"/>
    </row>
    <row r="42" spans="1:10" x14ac:dyDescent="0.25">
      <c r="A42" s="45" t="s">
        <v>71</v>
      </c>
      <c r="B42" s="153" t="s">
        <v>126</v>
      </c>
      <c r="C42" s="154"/>
      <c r="D42" s="153" t="s">
        <v>126</v>
      </c>
      <c r="E42" s="153"/>
      <c r="F42" s="154"/>
      <c r="G42" s="62"/>
      <c r="H42" s="62"/>
      <c r="I42" s="62"/>
      <c r="J42" s="62"/>
    </row>
    <row r="43" spans="1:10" x14ac:dyDescent="0.25">
      <c r="A43" s="45" t="s">
        <v>73</v>
      </c>
      <c r="B43" s="153" t="s">
        <v>126</v>
      </c>
      <c r="C43" s="154"/>
      <c r="D43" s="153" t="s">
        <v>126</v>
      </c>
      <c r="E43" s="153"/>
      <c r="F43" s="154"/>
      <c r="G43" s="62"/>
      <c r="H43" s="62"/>
      <c r="I43" s="62"/>
      <c r="J43" s="62"/>
    </row>
    <row r="44" spans="1:10" x14ac:dyDescent="0.25">
      <c r="A44" s="155" t="s">
        <v>126</v>
      </c>
      <c r="B44" s="156"/>
      <c r="C44" s="156"/>
      <c r="D44" s="156"/>
      <c r="E44" s="156"/>
      <c r="F44" s="157"/>
      <c r="G44" s="62"/>
      <c r="H44" s="62"/>
      <c r="I44" s="62"/>
      <c r="J44" s="62"/>
    </row>
    <row r="45" spans="1:10" ht="15" customHeight="1" x14ac:dyDescent="0.25">
      <c r="A45" s="45" t="s">
        <v>79</v>
      </c>
      <c r="B45" s="151" t="s">
        <v>80</v>
      </c>
      <c r="C45" s="151"/>
      <c r="D45" s="151"/>
      <c r="E45" s="151"/>
      <c r="F45" s="152"/>
      <c r="G45" s="62"/>
      <c r="H45" s="62"/>
      <c r="I45" s="62"/>
      <c r="J45" s="62"/>
    </row>
    <row r="46" spans="1:10" ht="46.5" customHeight="1" x14ac:dyDescent="0.25">
      <c r="A46" s="49" t="s">
        <v>126</v>
      </c>
      <c r="B46" s="47" t="s">
        <v>81</v>
      </c>
      <c r="C46" s="151" t="s">
        <v>82</v>
      </c>
      <c r="D46" s="152"/>
      <c r="E46" s="151" t="s">
        <v>83</v>
      </c>
      <c r="F46" s="152"/>
      <c r="G46" s="62"/>
      <c r="H46" s="62"/>
      <c r="I46" s="62"/>
      <c r="J46" s="62"/>
    </row>
    <row r="47" spans="1:10" ht="33.75" customHeight="1" x14ac:dyDescent="0.25">
      <c r="A47" s="52" t="s">
        <v>126</v>
      </c>
      <c r="B47" s="48" t="s">
        <v>126</v>
      </c>
      <c r="C47" s="153" t="s">
        <v>126</v>
      </c>
      <c r="D47" s="154"/>
      <c r="E47" s="153" t="s">
        <v>126</v>
      </c>
      <c r="F47" s="154"/>
      <c r="G47" s="62"/>
      <c r="H47" s="62"/>
      <c r="I47" s="62"/>
      <c r="J47" s="62"/>
    </row>
    <row r="48" spans="1:10" x14ac:dyDescent="0.25">
      <c r="A48" s="52" t="s">
        <v>126</v>
      </c>
      <c r="B48" s="48" t="s">
        <v>126</v>
      </c>
      <c r="C48" s="153" t="s">
        <v>126</v>
      </c>
      <c r="D48" s="154"/>
      <c r="E48" s="153" t="s">
        <v>126</v>
      </c>
      <c r="F48" s="154"/>
      <c r="G48" s="62"/>
      <c r="H48" s="62"/>
      <c r="I48" s="62"/>
      <c r="J48" s="62"/>
    </row>
    <row r="49" spans="1:10" x14ac:dyDescent="0.25">
      <c r="A49" s="52" t="s">
        <v>126</v>
      </c>
      <c r="B49" s="48" t="s">
        <v>126</v>
      </c>
      <c r="C49" s="153" t="s">
        <v>126</v>
      </c>
      <c r="D49" s="154"/>
      <c r="E49" s="153" t="s">
        <v>126</v>
      </c>
      <c r="F49" s="154"/>
      <c r="G49" s="62"/>
      <c r="H49" s="62"/>
      <c r="I49" s="62"/>
      <c r="J49" s="62"/>
    </row>
    <row r="50" spans="1:10" x14ac:dyDescent="0.25">
      <c r="A50" s="52" t="s">
        <v>126</v>
      </c>
      <c r="B50" s="48" t="s">
        <v>126</v>
      </c>
      <c r="C50" s="153" t="s">
        <v>126</v>
      </c>
      <c r="D50" s="154"/>
      <c r="E50" s="153" t="s">
        <v>126</v>
      </c>
      <c r="F50" s="154"/>
      <c r="G50" s="62"/>
      <c r="H50" s="62"/>
      <c r="I50" s="62"/>
      <c r="J50" s="62"/>
    </row>
    <row r="51" spans="1:10" x14ac:dyDescent="0.25">
      <c r="A51" s="52" t="s">
        <v>126</v>
      </c>
      <c r="B51" s="48" t="s">
        <v>126</v>
      </c>
      <c r="C51" s="153" t="s">
        <v>126</v>
      </c>
      <c r="D51" s="154"/>
      <c r="E51" s="153" t="s">
        <v>126</v>
      </c>
      <c r="F51" s="154"/>
      <c r="G51" s="62"/>
      <c r="H51" s="62"/>
      <c r="I51" s="62"/>
      <c r="J51" s="62"/>
    </row>
    <row r="52" spans="1:10" x14ac:dyDescent="0.25">
      <c r="A52" s="155" t="s">
        <v>126</v>
      </c>
      <c r="B52" s="156"/>
      <c r="C52" s="156"/>
      <c r="D52" s="156"/>
      <c r="E52" s="156"/>
      <c r="F52" s="157"/>
      <c r="G52" s="62"/>
      <c r="H52" s="62"/>
      <c r="I52" s="62"/>
      <c r="J52" s="62"/>
    </row>
    <row r="53" spans="1:10" ht="15.75" x14ac:dyDescent="0.25">
      <c r="A53" s="141" t="s">
        <v>84</v>
      </c>
      <c r="B53" s="142"/>
      <c r="C53" s="142"/>
      <c r="D53" s="142"/>
      <c r="E53" s="142"/>
      <c r="F53" s="143"/>
      <c r="G53" s="62"/>
      <c r="H53" s="62"/>
      <c r="I53" s="62"/>
      <c r="J53" s="62"/>
    </row>
    <row r="54" spans="1:10" ht="15" customHeight="1" x14ac:dyDescent="0.25">
      <c r="A54" s="49" t="s">
        <v>126</v>
      </c>
      <c r="B54" s="65" t="s">
        <v>126</v>
      </c>
      <c r="C54" s="47" t="s">
        <v>85</v>
      </c>
      <c r="D54" s="47" t="s">
        <v>86</v>
      </c>
      <c r="E54" s="66" t="s">
        <v>87</v>
      </c>
      <c r="F54" s="67" t="s">
        <v>88</v>
      </c>
      <c r="G54" s="62"/>
      <c r="H54" s="62"/>
      <c r="I54" s="62"/>
      <c r="J54" s="62"/>
    </row>
    <row r="55" spans="1:10" ht="31.5" x14ac:dyDescent="0.25">
      <c r="A55" s="46" t="s">
        <v>66</v>
      </c>
      <c r="B55" s="68" t="s">
        <v>89</v>
      </c>
      <c r="C55" s="69">
        <v>0</v>
      </c>
      <c r="D55" s="69">
        <v>0</v>
      </c>
      <c r="E55" s="70">
        <v>0</v>
      </c>
      <c r="F55" s="71">
        <v>0</v>
      </c>
      <c r="G55" s="62"/>
      <c r="H55" s="62"/>
      <c r="I55" s="62"/>
      <c r="J55" s="62"/>
    </row>
    <row r="56" spans="1:10" ht="26.25" x14ac:dyDescent="0.25">
      <c r="A56" s="72">
        <v>44593</v>
      </c>
      <c r="B56" s="48" t="s">
        <v>91</v>
      </c>
      <c r="C56" s="73">
        <v>0</v>
      </c>
      <c r="D56" s="73">
        <v>0</v>
      </c>
      <c r="E56" s="69">
        <v>0</v>
      </c>
      <c r="F56" s="74">
        <v>0</v>
      </c>
      <c r="G56" s="62"/>
      <c r="H56" s="62"/>
      <c r="I56" s="62"/>
      <c r="J56" s="62"/>
    </row>
    <row r="57" spans="1:10" ht="26.25" x14ac:dyDescent="0.25">
      <c r="A57" s="72">
        <v>44621</v>
      </c>
      <c r="B57" s="48" t="s">
        <v>93</v>
      </c>
      <c r="C57" s="73">
        <v>0</v>
      </c>
      <c r="D57" s="73">
        <v>0</v>
      </c>
      <c r="E57" s="69">
        <v>0</v>
      </c>
      <c r="F57" s="74">
        <v>0</v>
      </c>
      <c r="G57" s="62"/>
      <c r="H57" s="62"/>
      <c r="I57" s="62"/>
      <c r="J57" s="62"/>
    </row>
    <row r="58" spans="1:10" x14ac:dyDescent="0.25">
      <c r="A58" s="72">
        <v>44652</v>
      </c>
      <c r="B58" s="48" t="s">
        <v>95</v>
      </c>
      <c r="C58" s="73">
        <v>0</v>
      </c>
      <c r="D58" s="73">
        <v>0</v>
      </c>
      <c r="E58" s="69">
        <v>0</v>
      </c>
      <c r="F58" s="74">
        <v>0</v>
      </c>
      <c r="G58" s="62"/>
      <c r="H58" s="62"/>
      <c r="I58" s="62"/>
      <c r="J58" s="62"/>
    </row>
    <row r="59" spans="1:10" x14ac:dyDescent="0.25">
      <c r="A59" s="155" t="s">
        <v>126</v>
      </c>
      <c r="B59" s="156"/>
      <c r="C59" s="156"/>
      <c r="D59" s="156"/>
      <c r="E59" s="156"/>
      <c r="F59" s="157"/>
      <c r="G59" s="62"/>
      <c r="H59" s="62"/>
      <c r="I59" s="62"/>
      <c r="J59" s="62"/>
    </row>
    <row r="60" spans="1:10" ht="31.5" x14ac:dyDescent="0.25">
      <c r="A60" s="46" t="s">
        <v>69</v>
      </c>
      <c r="B60" s="68" t="s">
        <v>96</v>
      </c>
      <c r="C60" s="69">
        <v>653</v>
      </c>
      <c r="D60" s="69">
        <v>653</v>
      </c>
      <c r="E60" s="69">
        <v>0</v>
      </c>
      <c r="F60" s="74">
        <v>0</v>
      </c>
      <c r="G60" s="62"/>
      <c r="H60" s="62"/>
      <c r="I60" s="62"/>
      <c r="J60" s="62"/>
    </row>
    <row r="61" spans="1:10" ht="15.75" x14ac:dyDescent="0.25">
      <c r="A61" s="52" t="s">
        <v>126</v>
      </c>
      <c r="B61" s="75" t="s">
        <v>97</v>
      </c>
      <c r="C61" s="75" t="s">
        <v>126</v>
      </c>
      <c r="D61" s="75" t="s">
        <v>126</v>
      </c>
      <c r="E61" s="75" t="s">
        <v>126</v>
      </c>
      <c r="F61" s="68" t="s">
        <v>126</v>
      </c>
      <c r="G61" s="62"/>
      <c r="H61" s="62"/>
      <c r="I61" s="62"/>
      <c r="J61" s="62"/>
    </row>
    <row r="62" spans="1:10" x14ac:dyDescent="0.25">
      <c r="A62" s="72">
        <v>44563</v>
      </c>
      <c r="B62" s="48" t="s">
        <v>99</v>
      </c>
      <c r="C62" s="73">
        <v>280</v>
      </c>
      <c r="D62" s="73">
        <v>354</v>
      </c>
      <c r="E62" s="69">
        <v>74</v>
      </c>
      <c r="F62" s="74">
        <v>0.11</v>
      </c>
      <c r="G62" s="62"/>
      <c r="H62" s="62"/>
      <c r="I62" s="62"/>
      <c r="J62" s="62"/>
    </row>
    <row r="63" spans="1:10" ht="102.75" x14ac:dyDescent="0.25">
      <c r="A63" s="72">
        <v>44594</v>
      </c>
      <c r="B63" s="48" t="s">
        <v>101</v>
      </c>
      <c r="C63" s="73">
        <v>100</v>
      </c>
      <c r="D63" s="73">
        <v>20</v>
      </c>
      <c r="E63" s="69">
        <v>-80</v>
      </c>
      <c r="F63" s="74">
        <v>-0.12</v>
      </c>
      <c r="G63" s="62"/>
      <c r="H63" s="62"/>
      <c r="I63" s="62"/>
      <c r="J63" s="62"/>
    </row>
    <row r="64" spans="1:10" ht="64.5" x14ac:dyDescent="0.25">
      <c r="A64" s="72">
        <v>44622</v>
      </c>
      <c r="B64" s="48" t="s">
        <v>103</v>
      </c>
      <c r="C64" s="73">
        <v>96</v>
      </c>
      <c r="D64" s="73">
        <v>95</v>
      </c>
      <c r="E64" s="69">
        <v>-1</v>
      </c>
      <c r="F64" s="74">
        <v>0</v>
      </c>
      <c r="G64" s="62"/>
      <c r="H64" s="62"/>
      <c r="I64" s="62"/>
      <c r="J64" s="62"/>
    </row>
    <row r="65" spans="1:10" ht="15.75" x14ac:dyDescent="0.25">
      <c r="A65" s="49" t="s">
        <v>126</v>
      </c>
      <c r="B65" s="75" t="s">
        <v>104</v>
      </c>
      <c r="C65" s="75" t="s">
        <v>126</v>
      </c>
      <c r="D65" s="75" t="s">
        <v>126</v>
      </c>
      <c r="E65" s="75" t="s">
        <v>126</v>
      </c>
      <c r="F65" s="68" t="s">
        <v>126</v>
      </c>
      <c r="G65" s="62"/>
      <c r="H65" s="62"/>
      <c r="I65" s="62"/>
      <c r="J65" s="62"/>
    </row>
    <row r="66" spans="1:10" ht="26.25" x14ac:dyDescent="0.25">
      <c r="A66" s="72">
        <v>44653</v>
      </c>
      <c r="B66" s="48" t="s">
        <v>106</v>
      </c>
      <c r="C66" s="73">
        <v>7</v>
      </c>
      <c r="D66" s="73">
        <v>9</v>
      </c>
      <c r="E66" s="69">
        <v>2</v>
      </c>
      <c r="F66" s="74">
        <v>0</v>
      </c>
      <c r="G66" s="62"/>
      <c r="H66" s="62"/>
      <c r="I66" s="62"/>
      <c r="J66" s="62"/>
    </row>
    <row r="67" spans="1:10" x14ac:dyDescent="0.25">
      <c r="A67" s="72">
        <v>44683</v>
      </c>
      <c r="B67" s="48" t="s">
        <v>108</v>
      </c>
      <c r="C67" s="73">
        <v>100</v>
      </c>
      <c r="D67" s="73">
        <v>150</v>
      </c>
      <c r="E67" s="69">
        <v>50</v>
      </c>
      <c r="F67" s="74">
        <v>0.08</v>
      </c>
      <c r="G67" s="62"/>
      <c r="H67" s="62"/>
      <c r="I67" s="62"/>
      <c r="J67" s="62"/>
    </row>
    <row r="68" spans="1:10" x14ac:dyDescent="0.25">
      <c r="A68" s="72">
        <v>44714</v>
      </c>
      <c r="B68" s="48" t="s">
        <v>110</v>
      </c>
      <c r="C68" s="73">
        <v>50</v>
      </c>
      <c r="D68" s="73">
        <v>5</v>
      </c>
      <c r="E68" s="69">
        <v>-45</v>
      </c>
      <c r="F68" s="74">
        <v>-7.0000000000000007E-2</v>
      </c>
      <c r="G68" s="62"/>
      <c r="H68" s="62"/>
      <c r="I68" s="62"/>
      <c r="J68" s="62"/>
    </row>
    <row r="69" spans="1:10" x14ac:dyDescent="0.25">
      <c r="A69" s="72">
        <v>44744</v>
      </c>
      <c r="B69" s="48" t="s">
        <v>112</v>
      </c>
      <c r="C69" s="73">
        <v>20</v>
      </c>
      <c r="D69" s="73">
        <v>20</v>
      </c>
      <c r="E69" s="69">
        <v>0</v>
      </c>
      <c r="F69" s="74">
        <v>0</v>
      </c>
      <c r="G69" s="62"/>
      <c r="H69" s="62"/>
      <c r="I69" s="62"/>
      <c r="J69" s="62"/>
    </row>
    <row r="70" spans="1:10" x14ac:dyDescent="0.25">
      <c r="A70" s="155" t="s">
        <v>126</v>
      </c>
      <c r="B70" s="156"/>
      <c r="C70" s="156"/>
      <c r="D70" s="156"/>
      <c r="E70" s="156"/>
      <c r="F70" s="157"/>
      <c r="G70" s="62"/>
      <c r="H70" s="62"/>
      <c r="I70" s="62"/>
      <c r="J70" s="62"/>
    </row>
    <row r="71" spans="1:10" ht="31.5" x14ac:dyDescent="0.25">
      <c r="A71" s="46" t="s">
        <v>71</v>
      </c>
      <c r="B71" s="68" t="s">
        <v>113</v>
      </c>
      <c r="C71" s="73">
        <v>653</v>
      </c>
      <c r="D71" s="69">
        <v>653</v>
      </c>
      <c r="E71" s="69">
        <v>0</v>
      </c>
      <c r="F71" s="74">
        <v>0</v>
      </c>
      <c r="G71" s="62"/>
      <c r="H71" s="62"/>
      <c r="I71" s="62"/>
      <c r="J71" s="62"/>
    </row>
    <row r="72" spans="1:10" ht="31.5" customHeight="1" x14ac:dyDescent="0.25">
      <c r="A72" s="155" t="s">
        <v>126</v>
      </c>
      <c r="B72" s="156"/>
      <c r="C72" s="156"/>
      <c r="D72" s="156"/>
      <c r="E72" s="156"/>
      <c r="F72" s="157"/>
      <c r="G72" s="62"/>
      <c r="H72" s="62"/>
      <c r="I72" s="62"/>
      <c r="J72" s="62"/>
    </row>
    <row r="73" spans="1:10" ht="15.75" x14ac:dyDescent="0.25">
      <c r="A73" s="141" t="s">
        <v>114</v>
      </c>
      <c r="B73" s="142"/>
      <c r="C73" s="142"/>
      <c r="D73" s="142"/>
      <c r="E73" s="142"/>
      <c r="F73" s="143"/>
      <c r="G73" s="62"/>
      <c r="H73" s="62"/>
      <c r="I73" s="62"/>
      <c r="J73" s="62"/>
    </row>
    <row r="74" spans="1:10" ht="15" customHeight="1" x14ac:dyDescent="0.25">
      <c r="A74" s="45" t="s">
        <v>115</v>
      </c>
      <c r="B74" s="151" t="s">
        <v>116</v>
      </c>
      <c r="C74" s="151"/>
      <c r="D74" s="152"/>
      <c r="E74" s="151" t="s">
        <v>117</v>
      </c>
      <c r="F74" s="152"/>
      <c r="G74" s="62"/>
      <c r="H74" s="62"/>
      <c r="I74" s="62"/>
      <c r="J74" s="62"/>
    </row>
    <row r="75" spans="1:10" x14ac:dyDescent="0.25">
      <c r="A75" s="76">
        <v>44563</v>
      </c>
      <c r="B75" s="153" t="s">
        <v>456</v>
      </c>
      <c r="C75" s="153"/>
      <c r="D75" s="163"/>
      <c r="E75" s="153">
        <v>354</v>
      </c>
      <c r="F75" s="154"/>
      <c r="G75" s="62"/>
      <c r="H75" s="62"/>
      <c r="I75" s="62"/>
      <c r="J75" s="62"/>
    </row>
    <row r="76" spans="1:10" x14ac:dyDescent="0.25">
      <c r="A76" s="76">
        <v>44594</v>
      </c>
      <c r="B76" s="153" t="s">
        <v>457</v>
      </c>
      <c r="C76" s="153"/>
      <c r="D76" s="154"/>
      <c r="E76" s="153">
        <v>20</v>
      </c>
      <c r="F76" s="154"/>
      <c r="G76" s="62"/>
      <c r="H76" s="62"/>
      <c r="I76" s="62"/>
      <c r="J76" s="62"/>
    </row>
    <row r="77" spans="1:10" x14ac:dyDescent="0.25">
      <c r="A77" s="76">
        <v>44622</v>
      </c>
      <c r="B77" s="153" t="s">
        <v>458</v>
      </c>
      <c r="C77" s="153"/>
      <c r="D77" s="154"/>
      <c r="E77" s="153">
        <v>95</v>
      </c>
      <c r="F77" s="154"/>
      <c r="G77" s="62"/>
      <c r="H77" s="62"/>
      <c r="I77" s="62"/>
      <c r="J77" s="62"/>
    </row>
    <row r="78" spans="1:10" x14ac:dyDescent="0.25">
      <c r="A78" s="76">
        <v>44653</v>
      </c>
      <c r="B78" s="153" t="s">
        <v>459</v>
      </c>
      <c r="C78" s="153"/>
      <c r="D78" s="154"/>
      <c r="E78" s="153">
        <v>9</v>
      </c>
      <c r="F78" s="154"/>
      <c r="G78" s="62"/>
      <c r="H78" s="62"/>
      <c r="I78" s="62"/>
      <c r="J78" s="62"/>
    </row>
    <row r="79" spans="1:10" x14ac:dyDescent="0.25">
      <c r="A79" s="76">
        <v>44683</v>
      </c>
      <c r="B79" s="153" t="s">
        <v>460</v>
      </c>
      <c r="C79" s="153"/>
      <c r="D79" s="163"/>
      <c r="E79" s="153">
        <v>150</v>
      </c>
      <c r="F79" s="154"/>
      <c r="G79" s="62"/>
      <c r="H79" s="62"/>
      <c r="I79" s="62"/>
      <c r="J79" s="62"/>
    </row>
    <row r="80" spans="1:10" x14ac:dyDescent="0.25">
      <c r="A80" s="76">
        <v>44714</v>
      </c>
      <c r="B80" s="153" t="s">
        <v>461</v>
      </c>
      <c r="C80" s="153"/>
      <c r="D80" s="163"/>
      <c r="E80" s="153">
        <v>5</v>
      </c>
      <c r="F80" s="154"/>
      <c r="G80" s="62"/>
      <c r="H80" s="62"/>
      <c r="I80" s="62"/>
      <c r="J80" s="62"/>
    </row>
    <row r="81" spans="1:10" x14ac:dyDescent="0.25">
      <c r="A81" s="76">
        <v>44744</v>
      </c>
      <c r="B81" s="153" t="s">
        <v>462</v>
      </c>
      <c r="C81" s="153"/>
      <c r="D81" s="163"/>
      <c r="E81" s="153">
        <v>20</v>
      </c>
      <c r="F81" s="154"/>
      <c r="G81" s="62"/>
      <c r="H81" s="62"/>
      <c r="I81" s="62"/>
      <c r="J81" s="62"/>
    </row>
    <row r="82" spans="1:10" x14ac:dyDescent="0.25">
      <c r="A82" s="52" t="s">
        <v>126</v>
      </c>
      <c r="B82" s="153" t="s">
        <v>126</v>
      </c>
      <c r="C82" s="153"/>
      <c r="D82" s="163"/>
      <c r="E82" s="153" t="s">
        <v>126</v>
      </c>
      <c r="F82" s="154"/>
      <c r="G82" s="62"/>
      <c r="H82" s="62"/>
      <c r="I82" s="62"/>
      <c r="J82" s="62"/>
    </row>
    <row r="83" spans="1:10" x14ac:dyDescent="0.25">
      <c r="A83" s="62" t="s">
        <v>126</v>
      </c>
      <c r="B83" s="62" t="s">
        <v>126</v>
      </c>
      <c r="C83" s="62" t="s">
        <v>126</v>
      </c>
      <c r="D83" s="62" t="s">
        <v>126</v>
      </c>
      <c r="E83" s="62" t="s">
        <v>126</v>
      </c>
      <c r="F83" s="62" t="s">
        <v>126</v>
      </c>
      <c r="G83" s="62"/>
      <c r="H83" s="62"/>
      <c r="I83" s="62"/>
      <c r="J83" s="62"/>
    </row>
    <row r="84" spans="1:10" x14ac:dyDescent="0.25">
      <c r="A84" s="209" t="s">
        <v>124</v>
      </c>
      <c r="B84" s="209"/>
      <c r="C84" s="209"/>
      <c r="D84" s="209"/>
      <c r="E84" s="209"/>
      <c r="F84" s="209"/>
      <c r="G84" s="62"/>
      <c r="H84" s="62"/>
      <c r="I84" s="62"/>
      <c r="J84" s="62"/>
    </row>
    <row r="85" spans="1:10" x14ac:dyDescent="0.25">
      <c r="A85" s="210" t="s">
        <v>371</v>
      </c>
      <c r="B85" s="210"/>
      <c r="C85" s="210"/>
      <c r="D85" s="210"/>
      <c r="E85" s="210"/>
      <c r="F85" s="210"/>
      <c r="G85" s="62"/>
      <c r="H85" s="62"/>
      <c r="I85" s="62"/>
      <c r="J85" s="62"/>
    </row>
    <row r="86" spans="1:10" x14ac:dyDescent="0.25">
      <c r="A86" s="86" t="s">
        <v>125</v>
      </c>
      <c r="B86" s="86"/>
      <c r="C86" s="86"/>
      <c r="D86" s="86"/>
      <c r="E86" s="86"/>
      <c r="F86" s="86"/>
    </row>
  </sheetData>
  <mergeCells count="98">
    <mergeCell ref="B78:D78"/>
    <mergeCell ref="E78:F78"/>
    <mergeCell ref="A86:F86"/>
    <mergeCell ref="B79:D79"/>
    <mergeCell ref="E79:F79"/>
    <mergeCell ref="B80:D80"/>
    <mergeCell ref="E80:F80"/>
    <mergeCell ref="B81:D81"/>
    <mergeCell ref="E81:F81"/>
    <mergeCell ref="B82:D82"/>
    <mergeCell ref="E82:F82"/>
    <mergeCell ref="A85:F85"/>
    <mergeCell ref="A84:F84"/>
    <mergeCell ref="B75:D75"/>
    <mergeCell ref="E75:F75"/>
    <mergeCell ref="B76:D76"/>
    <mergeCell ref="E76:F76"/>
    <mergeCell ref="B77:D77"/>
    <mergeCell ref="E77:F77"/>
    <mergeCell ref="C50:D50"/>
    <mergeCell ref="E50:F50"/>
    <mergeCell ref="C51:D51"/>
    <mergeCell ref="E51:F51"/>
    <mergeCell ref="A53:F53"/>
    <mergeCell ref="A52:F52"/>
    <mergeCell ref="C47:D47"/>
    <mergeCell ref="E47:F47"/>
    <mergeCell ref="C48:D48"/>
    <mergeCell ref="E48:F48"/>
    <mergeCell ref="C49:D49"/>
    <mergeCell ref="E49:F49"/>
    <mergeCell ref="B35:F35"/>
    <mergeCell ref="B36:F36"/>
    <mergeCell ref="B30:F30"/>
    <mergeCell ref="A37:F37"/>
    <mergeCell ref="B38:F38"/>
    <mergeCell ref="B29:F29"/>
    <mergeCell ref="B31:F31"/>
    <mergeCell ref="B32:F32"/>
    <mergeCell ref="B33:F33"/>
    <mergeCell ref="B34:F34"/>
    <mergeCell ref="B28:F28"/>
    <mergeCell ref="B19:C19"/>
    <mergeCell ref="D19:F19"/>
    <mergeCell ref="B20:C20"/>
    <mergeCell ref="D20:F20"/>
    <mergeCell ref="A21:F21"/>
    <mergeCell ref="A22:F22"/>
    <mergeCell ref="B23:F23"/>
    <mergeCell ref="B24:F24"/>
    <mergeCell ref="B25:F25"/>
    <mergeCell ref="B26:F26"/>
    <mergeCell ref="A27:F27"/>
    <mergeCell ref="B16:C16"/>
    <mergeCell ref="D16:F16"/>
    <mergeCell ref="B17:C17"/>
    <mergeCell ref="D17:F17"/>
    <mergeCell ref="B18:C18"/>
    <mergeCell ref="D18:F18"/>
    <mergeCell ref="C12:D12"/>
    <mergeCell ref="E12:F12"/>
    <mergeCell ref="A13:F13"/>
    <mergeCell ref="A14:F14"/>
    <mergeCell ref="B15:C15"/>
    <mergeCell ref="D15:F15"/>
    <mergeCell ref="B9:C9"/>
    <mergeCell ref="D9:F9"/>
    <mergeCell ref="C10:D10"/>
    <mergeCell ref="E10:F10"/>
    <mergeCell ref="C11:D11"/>
    <mergeCell ref="E11:F11"/>
    <mergeCell ref="A6:A8"/>
    <mergeCell ref="B6:F8"/>
    <mergeCell ref="B1:F1"/>
    <mergeCell ref="A2:F2"/>
    <mergeCell ref="A3:F3"/>
    <mergeCell ref="B4:F4"/>
    <mergeCell ref="B5:F5"/>
    <mergeCell ref="B39:C39"/>
    <mergeCell ref="D39:F39"/>
    <mergeCell ref="A44:F44"/>
    <mergeCell ref="B45:F45"/>
    <mergeCell ref="C46:D46"/>
    <mergeCell ref="E46:F46"/>
    <mergeCell ref="B40:C40"/>
    <mergeCell ref="D40:F40"/>
    <mergeCell ref="B41:C41"/>
    <mergeCell ref="D41:F41"/>
    <mergeCell ref="B42:C42"/>
    <mergeCell ref="D42:F42"/>
    <mergeCell ref="B43:C43"/>
    <mergeCell ref="D43:F43"/>
    <mergeCell ref="A59:F59"/>
    <mergeCell ref="A70:F70"/>
    <mergeCell ref="A72:F72"/>
    <mergeCell ref="B74:D74"/>
    <mergeCell ref="E74:F74"/>
    <mergeCell ref="A73:F73"/>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topLeftCell="A71" workbookViewId="0">
      <selection activeCell="G67" sqref="G67"/>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c r="C1" s="104"/>
      <c r="D1" s="104"/>
      <c r="E1" s="104"/>
      <c r="F1" s="105"/>
    </row>
    <row r="2" spans="1:6" ht="18.75" x14ac:dyDescent="0.25">
      <c r="A2" s="112" t="s">
        <v>2</v>
      </c>
      <c r="B2" s="113"/>
      <c r="C2" s="113"/>
      <c r="D2" s="113"/>
      <c r="E2" s="113"/>
      <c r="F2" s="114"/>
    </row>
    <row r="3" spans="1:6" ht="18.75" x14ac:dyDescent="0.25">
      <c r="A3" s="112" t="s">
        <v>463</v>
      </c>
      <c r="B3" s="113"/>
      <c r="C3" s="113"/>
      <c r="D3" s="113"/>
      <c r="E3" s="113"/>
      <c r="F3" s="114"/>
    </row>
    <row r="4" spans="1:6" x14ac:dyDescent="0.25">
      <c r="A4" s="7" t="s">
        <v>4</v>
      </c>
      <c r="B4" s="97"/>
      <c r="C4" s="98"/>
      <c r="D4" s="98"/>
      <c r="E4" s="98"/>
      <c r="F4" s="99"/>
    </row>
    <row r="5" spans="1:6" x14ac:dyDescent="0.25">
      <c r="A5" s="5" t="s">
        <v>5</v>
      </c>
      <c r="B5" s="97"/>
      <c r="C5" s="98"/>
      <c r="D5" s="98"/>
      <c r="E5" s="98"/>
      <c r="F5" s="99"/>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15" customHeight="1" x14ac:dyDescent="0.25">
      <c r="A9" s="5" t="s">
        <v>9</v>
      </c>
      <c r="B9" s="100" t="s">
        <v>201</v>
      </c>
      <c r="C9" s="102"/>
      <c r="D9" s="100" t="s">
        <v>202</v>
      </c>
      <c r="E9" s="101"/>
      <c r="F9" s="102"/>
    </row>
    <row r="10" spans="1:6" ht="25.5" customHeight="1" x14ac:dyDescent="0.25">
      <c r="A10" s="6" t="s">
        <v>12</v>
      </c>
      <c r="B10" s="5" t="s">
        <v>464</v>
      </c>
      <c r="C10" s="100" t="s">
        <v>14</v>
      </c>
      <c r="D10" s="102"/>
      <c r="E10" s="90" t="s">
        <v>15</v>
      </c>
      <c r="F10" s="92"/>
    </row>
    <row r="11" spans="1:6" x14ac:dyDescent="0.25">
      <c r="A11" s="5" t="s">
        <v>16</v>
      </c>
      <c r="B11" s="14">
        <v>1200</v>
      </c>
      <c r="C11" s="125">
        <v>1200</v>
      </c>
      <c r="D11" s="126"/>
      <c r="E11" s="125">
        <v>0</v>
      </c>
      <c r="F11" s="126"/>
    </row>
    <row r="12" spans="1:6" x14ac:dyDescent="0.25">
      <c r="A12" s="5" t="s">
        <v>17</v>
      </c>
      <c r="B12" s="14">
        <v>1200</v>
      </c>
      <c r="C12" s="125">
        <v>1200</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465</v>
      </c>
      <c r="C16" s="99"/>
      <c r="D16" s="97" t="s">
        <v>466</v>
      </c>
      <c r="E16" s="98"/>
      <c r="F16" s="99"/>
    </row>
    <row r="17" spans="1:9" x14ac:dyDescent="0.25">
      <c r="A17" s="5" t="s">
        <v>0</v>
      </c>
      <c r="B17" s="97" t="s">
        <v>467</v>
      </c>
      <c r="C17" s="99"/>
      <c r="D17" s="97" t="s">
        <v>467</v>
      </c>
      <c r="E17" s="98"/>
      <c r="F17" s="99"/>
    </row>
    <row r="18" spans="1:9" ht="37.5" customHeight="1" x14ac:dyDescent="0.25">
      <c r="A18" s="5" t="s">
        <v>24</v>
      </c>
      <c r="B18" s="97" t="s">
        <v>468</v>
      </c>
      <c r="C18" s="99"/>
      <c r="D18" s="97" t="s">
        <v>469</v>
      </c>
      <c r="E18" s="98"/>
      <c r="F18" s="99"/>
    </row>
    <row r="19" spans="1:9" x14ac:dyDescent="0.25">
      <c r="A19" s="5" t="s">
        <v>26</v>
      </c>
      <c r="B19" s="94" t="s">
        <v>470</v>
      </c>
      <c r="C19" s="99"/>
      <c r="D19" s="97" t="s">
        <v>471</v>
      </c>
      <c r="E19" s="98"/>
      <c r="F19" s="99"/>
    </row>
    <row r="20" spans="1:9" x14ac:dyDescent="0.25">
      <c r="A20" s="5" t="s">
        <v>29</v>
      </c>
      <c r="B20" s="164" t="s">
        <v>472</v>
      </c>
      <c r="C20" s="99"/>
      <c r="D20" s="164" t="s">
        <v>473</v>
      </c>
      <c r="E20" s="98"/>
      <c r="F20" s="99"/>
    </row>
    <row r="21" spans="1:9" x14ac:dyDescent="0.25">
      <c r="A21" s="87"/>
      <c r="B21" s="88"/>
      <c r="C21" s="88"/>
      <c r="D21" s="88"/>
      <c r="E21" s="88"/>
      <c r="F21" s="89"/>
    </row>
    <row r="22" spans="1:9" ht="15.75" x14ac:dyDescent="0.25">
      <c r="A22" s="106" t="s">
        <v>32</v>
      </c>
      <c r="B22" s="107"/>
      <c r="C22" s="107"/>
      <c r="D22" s="107"/>
      <c r="E22" s="107"/>
      <c r="F22" s="108"/>
    </row>
    <row r="23" spans="1:9" ht="29.25" customHeight="1" x14ac:dyDescent="0.25">
      <c r="A23" s="51" t="s">
        <v>33</v>
      </c>
      <c r="B23" s="151" t="s">
        <v>34</v>
      </c>
      <c r="C23" s="151"/>
      <c r="D23" s="151"/>
      <c r="E23" s="151"/>
      <c r="F23" s="152"/>
    </row>
    <row r="24" spans="1:9" ht="75" customHeight="1" x14ac:dyDescent="0.25">
      <c r="A24" s="83" t="s">
        <v>474</v>
      </c>
      <c r="B24" s="162" t="s">
        <v>140</v>
      </c>
      <c r="C24" s="153"/>
      <c r="D24" s="153"/>
      <c r="E24" s="153"/>
      <c r="F24" s="154"/>
    </row>
    <row r="25" spans="1:9" ht="85.5" customHeight="1" x14ac:dyDescent="0.25">
      <c r="A25" s="83" t="s">
        <v>475</v>
      </c>
      <c r="B25" s="162" t="s">
        <v>38</v>
      </c>
      <c r="C25" s="153"/>
      <c r="D25" s="153"/>
      <c r="E25" s="153"/>
      <c r="F25" s="154"/>
    </row>
    <row r="26" spans="1:9" ht="76.5" customHeight="1" x14ac:dyDescent="0.25">
      <c r="A26" s="83" t="s">
        <v>476</v>
      </c>
      <c r="B26" s="162" t="s">
        <v>40</v>
      </c>
      <c r="C26" s="153"/>
      <c r="D26" s="153"/>
      <c r="E26" s="153"/>
      <c r="F26" s="154"/>
    </row>
    <row r="27" spans="1:9" x14ac:dyDescent="0.25">
      <c r="A27" s="50" t="s">
        <v>126</v>
      </c>
      <c r="B27" s="153" t="s">
        <v>126</v>
      </c>
      <c r="C27" s="153"/>
      <c r="D27" s="153"/>
      <c r="E27" s="153"/>
      <c r="F27" s="154"/>
    </row>
    <row r="28" spans="1:9" x14ac:dyDescent="0.25">
      <c r="A28" s="52" t="s">
        <v>126</v>
      </c>
      <c r="B28" s="153" t="s">
        <v>126</v>
      </c>
      <c r="C28" s="153"/>
      <c r="D28" s="153"/>
      <c r="E28" s="153"/>
      <c r="F28" s="154"/>
    </row>
    <row r="29" spans="1:9" x14ac:dyDescent="0.25">
      <c r="A29" s="52" t="s">
        <v>126</v>
      </c>
      <c r="B29" s="153" t="s">
        <v>126</v>
      </c>
      <c r="C29" s="153"/>
      <c r="D29" s="153"/>
      <c r="E29" s="153"/>
      <c r="F29" s="154"/>
    </row>
    <row r="30" spans="1:9" x14ac:dyDescent="0.25">
      <c r="A30" s="155" t="s">
        <v>126</v>
      </c>
      <c r="B30" s="156"/>
      <c r="C30" s="156"/>
      <c r="D30" s="156"/>
      <c r="E30" s="156"/>
      <c r="F30" s="157"/>
    </row>
    <row r="31" spans="1:9" ht="27.6" customHeight="1" x14ac:dyDescent="0.25">
      <c r="A31" s="45" t="s">
        <v>41</v>
      </c>
      <c r="B31" s="151" t="s">
        <v>42</v>
      </c>
      <c r="C31" s="151"/>
      <c r="D31" s="151"/>
      <c r="E31" s="151"/>
      <c r="F31" s="152"/>
      <c r="I31" s="1"/>
    </row>
    <row r="32" spans="1:9" ht="70.5" customHeight="1" x14ac:dyDescent="0.25">
      <c r="A32" s="52" t="s">
        <v>477</v>
      </c>
      <c r="B32" s="153" t="s">
        <v>478</v>
      </c>
      <c r="C32" s="153"/>
      <c r="D32" s="153"/>
      <c r="E32" s="153"/>
      <c r="F32" s="154"/>
    </row>
    <row r="33" spans="1:10" ht="104.25" customHeight="1" x14ac:dyDescent="0.25">
      <c r="A33" s="52" t="s">
        <v>479</v>
      </c>
      <c r="B33" s="153" t="s">
        <v>480</v>
      </c>
      <c r="C33" s="153"/>
      <c r="D33" s="153"/>
      <c r="E33" s="153"/>
      <c r="F33" s="154"/>
    </row>
    <row r="34" spans="1:10" ht="60" customHeight="1" x14ac:dyDescent="0.25">
      <c r="A34" s="52" t="s">
        <v>481</v>
      </c>
      <c r="B34" s="153" t="s">
        <v>482</v>
      </c>
      <c r="C34" s="153"/>
      <c r="D34" s="153"/>
      <c r="E34" s="153"/>
      <c r="F34" s="154"/>
    </row>
    <row r="35" spans="1:10" ht="51.75" customHeight="1" x14ac:dyDescent="0.25">
      <c r="A35" s="52" t="s">
        <v>483</v>
      </c>
      <c r="B35" s="153" t="s">
        <v>484</v>
      </c>
      <c r="C35" s="153"/>
      <c r="D35" s="153"/>
      <c r="E35" s="153"/>
      <c r="F35" s="154"/>
    </row>
    <row r="36" spans="1:10" ht="50.25" customHeight="1" x14ac:dyDescent="0.25">
      <c r="A36" s="52" t="s">
        <v>485</v>
      </c>
      <c r="B36" s="153" t="s">
        <v>486</v>
      </c>
      <c r="C36" s="153"/>
      <c r="D36" s="153"/>
      <c r="E36" s="153"/>
      <c r="F36" s="154"/>
    </row>
    <row r="37" spans="1:10" ht="84" customHeight="1" x14ac:dyDescent="0.25">
      <c r="A37" s="52" t="s">
        <v>487</v>
      </c>
      <c r="B37" s="153" t="s">
        <v>488</v>
      </c>
      <c r="C37" s="153"/>
      <c r="D37" s="153"/>
      <c r="E37" s="153"/>
      <c r="F37" s="154"/>
    </row>
    <row r="38" spans="1:10" ht="48.75" customHeight="1" x14ac:dyDescent="0.25">
      <c r="A38" s="52" t="s">
        <v>489</v>
      </c>
      <c r="B38" s="153" t="s">
        <v>490</v>
      </c>
      <c r="C38" s="153"/>
      <c r="D38" s="153"/>
      <c r="E38" s="153"/>
      <c r="F38" s="154"/>
    </row>
    <row r="39" spans="1:10" ht="143.25" customHeight="1" x14ac:dyDescent="0.25">
      <c r="A39" s="52" t="s">
        <v>491</v>
      </c>
      <c r="B39" s="153" t="s">
        <v>492</v>
      </c>
      <c r="C39" s="153"/>
      <c r="D39" s="153"/>
      <c r="E39" s="153"/>
      <c r="F39" s="154"/>
    </row>
    <row r="40" spans="1:10" ht="45" customHeight="1" x14ac:dyDescent="0.25">
      <c r="B40" s="226"/>
      <c r="C40" s="226"/>
      <c r="D40" s="226"/>
      <c r="E40" s="226"/>
      <c r="F40" s="226"/>
      <c r="J40" s="8"/>
    </row>
    <row r="41" spans="1:10" x14ac:dyDescent="0.25">
      <c r="A41" s="87"/>
      <c r="B41" s="88"/>
      <c r="C41" s="88"/>
      <c r="D41" s="88"/>
      <c r="E41" s="88"/>
      <c r="F41" s="89"/>
    </row>
    <row r="42" spans="1:10" x14ac:dyDescent="0.25">
      <c r="A42" s="5" t="s">
        <v>61</v>
      </c>
      <c r="B42" s="90" t="s">
        <v>62</v>
      </c>
      <c r="C42" s="91"/>
      <c r="D42" s="91"/>
      <c r="E42" s="91"/>
      <c r="F42" s="92"/>
    </row>
    <row r="43" spans="1:10" ht="15" customHeight="1" x14ac:dyDescent="0.25">
      <c r="A43" s="5" t="s">
        <v>63</v>
      </c>
      <c r="B43" s="90" t="s">
        <v>64</v>
      </c>
      <c r="C43" s="92"/>
      <c r="D43" s="90" t="s">
        <v>65</v>
      </c>
      <c r="E43" s="91"/>
      <c r="F43" s="92"/>
    </row>
    <row r="44" spans="1:10" ht="61.5" customHeight="1" x14ac:dyDescent="0.25">
      <c r="A44" s="10" t="s">
        <v>66</v>
      </c>
      <c r="B44" s="97" t="s">
        <v>493</v>
      </c>
      <c r="C44" s="99"/>
      <c r="D44" s="97" t="s">
        <v>494</v>
      </c>
      <c r="E44" s="98"/>
      <c r="F44" s="99"/>
    </row>
    <row r="45" spans="1:10" x14ac:dyDescent="0.25">
      <c r="A45" s="87"/>
      <c r="B45" s="88"/>
      <c r="C45" s="88"/>
      <c r="D45" s="88"/>
      <c r="E45" s="88"/>
      <c r="F45" s="89"/>
    </row>
    <row r="46" spans="1:10" ht="46.5" customHeight="1" x14ac:dyDescent="0.25">
      <c r="A46" s="5" t="s">
        <v>79</v>
      </c>
      <c r="B46" s="90" t="s">
        <v>80</v>
      </c>
      <c r="C46" s="91"/>
      <c r="D46" s="91"/>
      <c r="E46" s="91"/>
      <c r="F46" s="92"/>
    </row>
    <row r="47" spans="1:10" ht="33.75" customHeight="1" x14ac:dyDescent="0.25">
      <c r="A47" s="2"/>
      <c r="B47" s="10" t="s">
        <v>81</v>
      </c>
      <c r="C47" s="90" t="s">
        <v>82</v>
      </c>
      <c r="D47" s="92"/>
      <c r="E47" s="90" t="s">
        <v>83</v>
      </c>
      <c r="F47" s="92"/>
    </row>
    <row r="48" spans="1:10" x14ac:dyDescent="0.25">
      <c r="A48" s="4"/>
      <c r="B48" s="9"/>
      <c r="C48" s="97"/>
      <c r="D48" s="99"/>
      <c r="E48" s="97"/>
      <c r="F48" s="99"/>
    </row>
    <row r="49" spans="1:6" x14ac:dyDescent="0.25">
      <c r="A49" s="4"/>
      <c r="B49" s="9"/>
      <c r="C49" s="97"/>
      <c r="D49" s="99"/>
      <c r="E49" s="97"/>
      <c r="F49" s="99"/>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87"/>
      <c r="B53" s="88"/>
      <c r="C53" s="88"/>
      <c r="D53" s="88"/>
      <c r="E53" s="88"/>
      <c r="F53" s="89"/>
    </row>
    <row r="54" spans="1:6" ht="15.75" x14ac:dyDescent="0.25">
      <c r="A54" s="103" t="s">
        <v>84</v>
      </c>
      <c r="B54" s="104"/>
      <c r="C54" s="104"/>
      <c r="D54" s="104"/>
      <c r="E54" s="104"/>
      <c r="F54" s="105"/>
    </row>
    <row r="55" spans="1:6" ht="38.25" x14ac:dyDescent="0.25">
      <c r="A55" s="3"/>
      <c r="B55" s="3"/>
      <c r="C55" s="10" t="s">
        <v>85</v>
      </c>
      <c r="D55" s="10" t="s">
        <v>86</v>
      </c>
      <c r="E55" s="20" t="s">
        <v>87</v>
      </c>
      <c r="F55" s="18" t="s">
        <v>88</v>
      </c>
    </row>
    <row r="56" spans="1:6" ht="31.5" x14ac:dyDescent="0.25">
      <c r="A56" s="13" t="s">
        <v>66</v>
      </c>
      <c r="B56" s="6" t="s">
        <v>89</v>
      </c>
      <c r="C56" s="16">
        <f>SUM(C57:C59)</f>
        <v>0</v>
      </c>
      <c r="D56" s="16">
        <f>SUM(D57:D59)</f>
        <v>0</v>
      </c>
      <c r="E56" s="16">
        <f>D56-C56</f>
        <v>0</v>
      </c>
      <c r="F56" s="21">
        <f>E56/C$72</f>
        <v>0</v>
      </c>
    </row>
    <row r="57" spans="1:6" ht="25.5" x14ac:dyDescent="0.25">
      <c r="A57" s="11" t="s">
        <v>90</v>
      </c>
      <c r="B57" s="4" t="s">
        <v>91</v>
      </c>
      <c r="C57" s="15"/>
      <c r="D57" s="15"/>
      <c r="E57" s="16">
        <f t="shared" ref="E57:E59" si="0">D57-C57</f>
        <v>0</v>
      </c>
      <c r="F57" s="21">
        <f>E57/C$72</f>
        <v>0</v>
      </c>
    </row>
    <row r="58" spans="1:6" ht="25.5" x14ac:dyDescent="0.25">
      <c r="A58" s="11" t="s">
        <v>92</v>
      </c>
      <c r="B58" s="4" t="s">
        <v>93</v>
      </c>
      <c r="C58" s="15"/>
      <c r="D58" s="15"/>
      <c r="E58" s="16">
        <f t="shared" si="0"/>
        <v>0</v>
      </c>
      <c r="F58" s="21">
        <f>E58/C$72</f>
        <v>0</v>
      </c>
    </row>
    <row r="59" spans="1:6" x14ac:dyDescent="0.25">
      <c r="A59" s="11" t="s">
        <v>94</v>
      </c>
      <c r="B59" s="4" t="s">
        <v>95</v>
      </c>
      <c r="C59" s="15"/>
      <c r="D59" s="15"/>
      <c r="E59" s="16">
        <f t="shared" si="0"/>
        <v>0</v>
      </c>
      <c r="F59" s="21">
        <f>E59/C$72</f>
        <v>0</v>
      </c>
    </row>
    <row r="60" spans="1:6" x14ac:dyDescent="0.25">
      <c r="A60" s="87"/>
      <c r="B60" s="88"/>
      <c r="C60" s="88"/>
      <c r="D60" s="88"/>
      <c r="E60" s="88"/>
      <c r="F60" s="89"/>
    </row>
    <row r="61" spans="1:6" ht="31.5" x14ac:dyDescent="0.25">
      <c r="A61" s="13" t="s">
        <v>69</v>
      </c>
      <c r="B61" s="6" t="s">
        <v>96</v>
      </c>
      <c r="C61" s="16">
        <v>1200</v>
      </c>
      <c r="D61" s="16">
        <f>SUM(D63:D70)</f>
        <v>1193.2</v>
      </c>
      <c r="E61" s="16">
        <f>D61-C61</f>
        <v>-6.7999999999999545</v>
      </c>
      <c r="F61" s="21">
        <f>E61/C$72</f>
        <v>-5.6666666666666289E-3</v>
      </c>
    </row>
    <row r="62" spans="1:6" ht="15.75" x14ac:dyDescent="0.25">
      <c r="A62" s="12"/>
      <c r="B62" s="22" t="s">
        <v>97</v>
      </c>
      <c r="C62" s="23"/>
      <c r="D62" s="23"/>
      <c r="E62" s="23"/>
      <c r="F62" s="24"/>
    </row>
    <row r="63" spans="1:6" x14ac:dyDescent="0.25">
      <c r="A63" s="11" t="s">
        <v>98</v>
      </c>
      <c r="B63" s="4" t="s">
        <v>99</v>
      </c>
      <c r="C63" s="15">
        <v>580</v>
      </c>
      <c r="D63" s="84">
        <v>671.3</v>
      </c>
      <c r="E63" s="16">
        <f>SUM(D63-C63)</f>
        <v>91.299999999999955</v>
      </c>
      <c r="F63" s="21">
        <f>E63/C$72</f>
        <v>7.6083333333333295E-2</v>
      </c>
    </row>
    <row r="64" spans="1:6" ht="102" x14ac:dyDescent="0.25">
      <c r="A64" s="11" t="s">
        <v>100</v>
      </c>
      <c r="B64" s="4" t="s">
        <v>101</v>
      </c>
      <c r="C64" s="15">
        <v>150</v>
      </c>
      <c r="D64" s="85">
        <v>59.7</v>
      </c>
      <c r="E64" s="16">
        <f t="shared" ref="E64:E65" si="1">SUM(D64-C64)</f>
        <v>-90.3</v>
      </c>
      <c r="F64" s="21">
        <f>E64/C$72</f>
        <v>-7.5249999999999997E-2</v>
      </c>
    </row>
    <row r="65" spans="1:6" ht="63.75" x14ac:dyDescent="0.25">
      <c r="A65" s="11" t="s">
        <v>102</v>
      </c>
      <c r="B65" s="4" t="s">
        <v>103</v>
      </c>
      <c r="C65" s="15">
        <v>209</v>
      </c>
      <c r="D65" s="85">
        <v>207.21</v>
      </c>
      <c r="E65" s="16">
        <f t="shared" si="1"/>
        <v>-1.789999999999992</v>
      </c>
      <c r="F65" s="21">
        <f>E65/C$72</f>
        <v>-1.49166666666666E-3</v>
      </c>
    </row>
    <row r="66" spans="1:6" ht="15.75" x14ac:dyDescent="0.25">
      <c r="A66" s="2"/>
      <c r="B66" s="22" t="s">
        <v>104</v>
      </c>
      <c r="C66" s="23"/>
      <c r="D66" s="80" t="s">
        <v>126</v>
      </c>
      <c r="E66" s="23"/>
      <c r="F66" s="24"/>
    </row>
    <row r="67" spans="1:6" ht="25.5" x14ac:dyDescent="0.25">
      <c r="A67" s="11" t="s">
        <v>105</v>
      </c>
      <c r="B67" s="4" t="s">
        <v>106</v>
      </c>
      <c r="C67" s="15"/>
      <c r="D67" s="85">
        <v>12.37</v>
      </c>
      <c r="E67" s="16">
        <f>SUM(D67-C67)</f>
        <v>12.37</v>
      </c>
      <c r="F67" s="21">
        <f>E67/C$72</f>
        <v>1.0308333333333333E-2</v>
      </c>
    </row>
    <row r="68" spans="1:6" x14ac:dyDescent="0.25">
      <c r="A68" s="11" t="s">
        <v>107</v>
      </c>
      <c r="B68" s="4" t="s">
        <v>108</v>
      </c>
      <c r="C68" s="15">
        <v>120</v>
      </c>
      <c r="D68" s="85">
        <v>202.83</v>
      </c>
      <c r="E68" s="16">
        <f t="shared" ref="E68:E70" si="2">SUM(D68-C68)</f>
        <v>82.830000000000013</v>
      </c>
      <c r="F68" s="21">
        <f>E68/C$72</f>
        <v>6.9025000000000017E-2</v>
      </c>
    </row>
    <row r="69" spans="1:6" x14ac:dyDescent="0.25">
      <c r="A69" s="11" t="s">
        <v>109</v>
      </c>
      <c r="B69" s="4" t="s">
        <v>110</v>
      </c>
      <c r="C69" s="15">
        <v>81</v>
      </c>
      <c r="D69" s="85">
        <v>28.99</v>
      </c>
      <c r="E69" s="16">
        <f t="shared" si="2"/>
        <v>-52.010000000000005</v>
      </c>
      <c r="F69" s="21">
        <f>E69/C$72</f>
        <v>-4.3341666666666674E-2</v>
      </c>
    </row>
    <row r="70" spans="1:6" x14ac:dyDescent="0.25">
      <c r="A70" s="11" t="s">
        <v>111</v>
      </c>
      <c r="B70" s="4" t="s">
        <v>112</v>
      </c>
      <c r="C70" s="15">
        <v>60</v>
      </c>
      <c r="D70" s="85">
        <v>10.8</v>
      </c>
      <c r="E70" s="16">
        <f t="shared" si="2"/>
        <v>-49.2</v>
      </c>
      <c r="F70" s="21">
        <f>E70/C$72</f>
        <v>-4.1000000000000002E-2</v>
      </c>
    </row>
    <row r="71" spans="1:6" x14ac:dyDescent="0.25">
      <c r="A71" s="87"/>
      <c r="B71" s="88"/>
      <c r="C71" s="88"/>
      <c r="D71" s="88"/>
      <c r="E71" s="88"/>
      <c r="F71" s="89"/>
    </row>
    <row r="72" spans="1:6" ht="31.5" x14ac:dyDescent="0.25">
      <c r="A72" s="13" t="s">
        <v>71</v>
      </c>
      <c r="B72" s="6" t="s">
        <v>113</v>
      </c>
      <c r="C72" s="15">
        <v>1200</v>
      </c>
      <c r="D72" s="16">
        <f>SUM(D61,D56,)</f>
        <v>1193.2</v>
      </c>
      <c r="E72" s="16">
        <f>D72-C72</f>
        <v>-6.7999999999999545</v>
      </c>
      <c r="F72" s="21">
        <f>E72/C$72</f>
        <v>-5.6666666666666289E-3</v>
      </c>
    </row>
    <row r="73" spans="1:6" x14ac:dyDescent="0.25">
      <c r="A73" s="87"/>
      <c r="B73" s="88"/>
      <c r="C73" s="88"/>
      <c r="D73" s="88"/>
      <c r="E73" s="88"/>
      <c r="F73" s="89"/>
    </row>
    <row r="74" spans="1:6" ht="15.75" x14ac:dyDescent="0.25">
      <c r="A74" s="103" t="s">
        <v>114</v>
      </c>
      <c r="B74" s="104"/>
      <c r="C74" s="104"/>
      <c r="D74" s="104"/>
      <c r="E74" s="104"/>
      <c r="F74" s="105"/>
    </row>
    <row r="75" spans="1:6" ht="15" customHeight="1" x14ac:dyDescent="0.25">
      <c r="A75" s="10" t="s">
        <v>115</v>
      </c>
      <c r="B75" s="90" t="s">
        <v>116</v>
      </c>
      <c r="C75" s="91"/>
      <c r="D75" s="92"/>
      <c r="E75" s="90" t="s">
        <v>117</v>
      </c>
      <c r="F75" s="92"/>
    </row>
    <row r="76" spans="1:6" ht="39.75" customHeight="1" x14ac:dyDescent="0.25">
      <c r="A76" s="36" t="s">
        <v>98</v>
      </c>
      <c r="B76" s="94" t="s">
        <v>495</v>
      </c>
      <c r="C76" s="96"/>
      <c r="D76" s="95"/>
      <c r="E76" s="162">
        <v>671</v>
      </c>
      <c r="F76" s="154"/>
    </row>
    <row r="77" spans="1:6" ht="41.25" customHeight="1" x14ac:dyDescent="0.25">
      <c r="A77" s="12" t="s">
        <v>100</v>
      </c>
      <c r="B77" s="94" t="s">
        <v>496</v>
      </c>
      <c r="C77" s="96"/>
      <c r="D77" s="95"/>
      <c r="E77" s="162">
        <v>60</v>
      </c>
      <c r="F77" s="154"/>
    </row>
    <row r="78" spans="1:6" ht="33.75" customHeight="1" x14ac:dyDescent="0.25">
      <c r="A78" s="12" t="s">
        <v>102</v>
      </c>
      <c r="B78" s="94" t="s">
        <v>497</v>
      </c>
      <c r="C78" s="96"/>
      <c r="D78" s="95"/>
      <c r="E78" s="162">
        <v>207</v>
      </c>
      <c r="F78" s="154"/>
    </row>
    <row r="79" spans="1:6" ht="47.25" customHeight="1" x14ac:dyDescent="0.25">
      <c r="A79" s="36" t="s">
        <v>105</v>
      </c>
      <c r="B79" s="94" t="s">
        <v>498</v>
      </c>
      <c r="C79" s="96"/>
      <c r="D79" s="95"/>
      <c r="E79" s="162">
        <v>12</v>
      </c>
      <c r="F79" s="154"/>
    </row>
    <row r="80" spans="1:6" ht="79.5" customHeight="1" x14ac:dyDescent="0.25">
      <c r="A80" s="12" t="s">
        <v>107</v>
      </c>
      <c r="B80" s="94" t="s">
        <v>499</v>
      </c>
      <c r="C80" s="96"/>
      <c r="D80" s="95"/>
      <c r="E80" s="162">
        <v>203</v>
      </c>
      <c r="F80" s="154"/>
    </row>
    <row r="81" spans="1:6" ht="42" customHeight="1" x14ac:dyDescent="0.25">
      <c r="A81" s="12" t="s">
        <v>109</v>
      </c>
      <c r="B81" s="94" t="s">
        <v>500</v>
      </c>
      <c r="C81" s="96"/>
      <c r="D81" s="95"/>
      <c r="E81" s="162">
        <v>29</v>
      </c>
      <c r="F81" s="154"/>
    </row>
    <row r="82" spans="1:6" ht="44.25" customHeight="1" x14ac:dyDescent="0.25">
      <c r="A82" s="36" t="s">
        <v>111</v>
      </c>
      <c r="B82" s="94" t="s">
        <v>501</v>
      </c>
      <c r="C82" s="96"/>
      <c r="D82" s="95"/>
      <c r="E82" s="162">
        <v>11</v>
      </c>
      <c r="F82" s="154"/>
    </row>
    <row r="83" spans="1:6" x14ac:dyDescent="0.25">
      <c r="A83" s="36"/>
      <c r="B83" s="94"/>
      <c r="C83" s="96"/>
      <c r="D83" s="95"/>
      <c r="E83" s="94"/>
      <c r="F83" s="95"/>
    </row>
    <row r="84" spans="1:6" x14ac:dyDescent="0.25">
      <c r="A84" s="19"/>
      <c r="B84" s="19"/>
      <c r="C84" s="19"/>
      <c r="D84" s="19"/>
      <c r="E84" s="19"/>
      <c r="F84" s="19"/>
    </row>
    <row r="85" spans="1:6" x14ac:dyDescent="0.25">
      <c r="A85" s="86" t="s">
        <v>124</v>
      </c>
      <c r="B85" s="86"/>
      <c r="C85" s="86"/>
      <c r="D85" s="86"/>
      <c r="E85" s="86"/>
      <c r="F85" s="86"/>
    </row>
    <row r="86" spans="1:6" x14ac:dyDescent="0.25">
      <c r="A86" s="86" t="s">
        <v>125</v>
      </c>
      <c r="B86" s="86"/>
      <c r="C86" s="86"/>
      <c r="D86" s="86"/>
      <c r="E86" s="86"/>
      <c r="F86" s="86"/>
    </row>
  </sheetData>
  <mergeCells count="95">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A22:F22"/>
    <mergeCell ref="B16:C16"/>
    <mergeCell ref="D16:F16"/>
    <mergeCell ref="B17:C17"/>
    <mergeCell ref="D17:F17"/>
    <mergeCell ref="B18:C18"/>
    <mergeCell ref="D18:F18"/>
    <mergeCell ref="B19:C19"/>
    <mergeCell ref="D19:F19"/>
    <mergeCell ref="B20:C20"/>
    <mergeCell ref="D20:F20"/>
    <mergeCell ref="A21:F21"/>
    <mergeCell ref="B34:F34"/>
    <mergeCell ref="B23:F23"/>
    <mergeCell ref="B24:F24"/>
    <mergeCell ref="B25:F25"/>
    <mergeCell ref="B26:F26"/>
    <mergeCell ref="B27:F27"/>
    <mergeCell ref="B28:F28"/>
    <mergeCell ref="B29:F29"/>
    <mergeCell ref="A30:F30"/>
    <mergeCell ref="B31:F31"/>
    <mergeCell ref="B32:F32"/>
    <mergeCell ref="B33:F33"/>
    <mergeCell ref="B43:C43"/>
    <mergeCell ref="D43:F43"/>
    <mergeCell ref="A41:F41"/>
    <mergeCell ref="B42:F42"/>
    <mergeCell ref="B35:F35"/>
    <mergeCell ref="B36:F36"/>
    <mergeCell ref="B37:F37"/>
    <mergeCell ref="B39:F39"/>
    <mergeCell ref="B38:F38"/>
    <mergeCell ref="B40:F40"/>
    <mergeCell ref="B44:C44"/>
    <mergeCell ref="D44:F44"/>
    <mergeCell ref="A45:F45"/>
    <mergeCell ref="B46:F46"/>
    <mergeCell ref="C47:D47"/>
    <mergeCell ref="E47:F47"/>
    <mergeCell ref="A54:F54"/>
    <mergeCell ref="C48:D48"/>
    <mergeCell ref="E48:F48"/>
    <mergeCell ref="C49:D49"/>
    <mergeCell ref="E49:F49"/>
    <mergeCell ref="C50:D50"/>
    <mergeCell ref="E50:F50"/>
    <mergeCell ref="C51:D51"/>
    <mergeCell ref="E51:F51"/>
    <mergeCell ref="C52:D52"/>
    <mergeCell ref="E52:F52"/>
    <mergeCell ref="A53:F53"/>
    <mergeCell ref="A60:F60"/>
    <mergeCell ref="A71:F71"/>
    <mergeCell ref="A73:F73"/>
    <mergeCell ref="A74:F74"/>
    <mergeCell ref="B75:D75"/>
    <mergeCell ref="E75:F75"/>
    <mergeCell ref="B76:D76"/>
    <mergeCell ref="E76:F76"/>
    <mergeCell ref="B77:D77"/>
    <mergeCell ref="E77:F77"/>
    <mergeCell ref="B78:D78"/>
    <mergeCell ref="E78:F78"/>
    <mergeCell ref="A86:F86"/>
    <mergeCell ref="B79:D79"/>
    <mergeCell ref="E79:F79"/>
    <mergeCell ref="B80:D80"/>
    <mergeCell ref="E80:F80"/>
    <mergeCell ref="B81:D81"/>
    <mergeCell ref="E81:F81"/>
    <mergeCell ref="B82:D82"/>
    <mergeCell ref="E82:F82"/>
    <mergeCell ref="B83:D83"/>
    <mergeCell ref="E83:F83"/>
    <mergeCell ref="A85:F85"/>
  </mergeCells>
  <hyperlinks>
    <hyperlink ref="D20" r:id="rId1"/>
    <hyperlink ref="B20" r:id="rId2"/>
  </hyperlinks>
  <pageMargins left="0.7" right="0.7" top="0.78740157499999996" bottom="0.78740157499999996" header="0.3" footer="0.3"/>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topLeftCell="A64" workbookViewId="0">
      <selection activeCell="C63" sqref="C63:C70"/>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502</v>
      </c>
      <c r="C1" s="104"/>
      <c r="D1" s="104"/>
      <c r="E1" s="104"/>
      <c r="F1" s="105"/>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97"/>
      <c r="C4" s="98"/>
      <c r="D4" s="98"/>
      <c r="E4" s="98"/>
      <c r="F4" s="99"/>
    </row>
    <row r="5" spans="1:6" x14ac:dyDescent="0.25">
      <c r="A5" s="5" t="s">
        <v>5</v>
      </c>
      <c r="B5" s="227" t="s">
        <v>169</v>
      </c>
      <c r="C5" s="228"/>
      <c r="D5" s="228"/>
      <c r="E5" s="228"/>
      <c r="F5" s="229"/>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25.5" x14ac:dyDescent="0.25">
      <c r="A9" s="5" t="s">
        <v>9</v>
      </c>
      <c r="B9" s="100" t="s">
        <v>10</v>
      </c>
      <c r="C9" s="102"/>
      <c r="D9" s="100" t="s">
        <v>11</v>
      </c>
      <c r="E9" s="101"/>
      <c r="F9" s="102"/>
    </row>
    <row r="10" spans="1:6" ht="25.5" customHeight="1" x14ac:dyDescent="0.25">
      <c r="A10" s="6" t="s">
        <v>12</v>
      </c>
      <c r="B10" s="5" t="s">
        <v>13</v>
      </c>
      <c r="C10" s="100" t="s">
        <v>14</v>
      </c>
      <c r="D10" s="102"/>
      <c r="E10" s="90" t="s">
        <v>15</v>
      </c>
      <c r="F10" s="92"/>
    </row>
    <row r="11" spans="1:6" x14ac:dyDescent="0.25">
      <c r="A11" s="5" t="s">
        <v>16</v>
      </c>
      <c r="B11" s="14">
        <v>1200</v>
      </c>
      <c r="C11" s="125">
        <v>1200</v>
      </c>
      <c r="D11" s="126"/>
      <c r="E11" s="125">
        <v>0</v>
      </c>
      <c r="F11" s="126"/>
    </row>
    <row r="12" spans="1:6" x14ac:dyDescent="0.25">
      <c r="A12" s="5" t="s">
        <v>17</v>
      </c>
      <c r="B12" s="14">
        <v>1200</v>
      </c>
      <c r="C12" s="125">
        <v>1200</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503</v>
      </c>
      <c r="C16" s="99"/>
      <c r="D16" s="97" t="s">
        <v>504</v>
      </c>
      <c r="E16" s="98"/>
      <c r="F16" s="99"/>
    </row>
    <row r="17" spans="1:9" x14ac:dyDescent="0.25">
      <c r="A17" s="5" t="s">
        <v>0</v>
      </c>
      <c r="B17" s="97" t="s">
        <v>505</v>
      </c>
      <c r="C17" s="99"/>
      <c r="D17" s="97" t="s">
        <v>505</v>
      </c>
      <c r="E17" s="98"/>
      <c r="F17" s="99"/>
    </row>
    <row r="18" spans="1:9" x14ac:dyDescent="0.25">
      <c r="A18" s="5" t="s">
        <v>24</v>
      </c>
      <c r="B18" s="97" t="s">
        <v>506</v>
      </c>
      <c r="C18" s="99"/>
      <c r="D18" s="97" t="s">
        <v>506</v>
      </c>
      <c r="E18" s="98"/>
      <c r="F18" s="99"/>
    </row>
    <row r="19" spans="1:9" x14ac:dyDescent="0.25">
      <c r="A19" s="5" t="s">
        <v>26</v>
      </c>
      <c r="B19" s="94">
        <v>420585631004</v>
      </c>
      <c r="C19" s="99"/>
      <c r="D19" s="94">
        <v>420585631124</v>
      </c>
      <c r="E19" s="98"/>
      <c r="F19" s="99"/>
    </row>
    <row r="20" spans="1:9" x14ac:dyDescent="0.25">
      <c r="A20" s="5" t="s">
        <v>29</v>
      </c>
      <c r="B20" s="164" t="s">
        <v>507</v>
      </c>
      <c r="C20" s="99"/>
      <c r="D20" s="164" t="s">
        <v>508</v>
      </c>
      <c r="E20" s="98"/>
      <c r="F20" s="99"/>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409.6" x14ac:dyDescent="0.25">
      <c r="A24" s="38" t="s">
        <v>509</v>
      </c>
      <c r="B24" s="227" t="s">
        <v>510</v>
      </c>
      <c r="C24" s="228"/>
      <c r="D24" s="228"/>
      <c r="E24" s="228"/>
      <c r="F24" s="229"/>
    </row>
    <row r="25" spans="1:9" ht="409.6" x14ac:dyDescent="0.25">
      <c r="A25" s="38" t="s">
        <v>511</v>
      </c>
      <c r="B25" s="227" t="s">
        <v>512</v>
      </c>
      <c r="C25" s="228"/>
      <c r="D25" s="228"/>
      <c r="E25" s="228"/>
      <c r="F25" s="229"/>
    </row>
    <row r="26" spans="1:9" ht="294" x14ac:dyDescent="0.25">
      <c r="A26" s="39" t="s">
        <v>513</v>
      </c>
      <c r="B26" s="227" t="s">
        <v>40</v>
      </c>
      <c r="C26" s="228"/>
      <c r="D26" s="228"/>
      <c r="E26" s="228"/>
      <c r="F26" s="229"/>
    </row>
    <row r="27" spans="1:9" x14ac:dyDescent="0.25">
      <c r="A27" s="9"/>
      <c r="B27" s="97"/>
      <c r="C27" s="98"/>
      <c r="D27" s="98"/>
      <c r="E27" s="98"/>
      <c r="F27" s="99"/>
    </row>
    <row r="28" spans="1:9" ht="25.5" x14ac:dyDescent="0.25">
      <c r="A28" s="5" t="s">
        <v>41</v>
      </c>
      <c r="B28" s="100" t="s">
        <v>42</v>
      </c>
      <c r="C28" s="101"/>
      <c r="D28" s="101"/>
      <c r="E28" s="101"/>
      <c r="F28" s="102"/>
    </row>
    <row r="29" spans="1:9" ht="51" x14ac:dyDescent="0.25">
      <c r="A29" s="40" t="s">
        <v>514</v>
      </c>
      <c r="B29" s="227" t="s">
        <v>515</v>
      </c>
      <c r="C29" s="228"/>
      <c r="D29" s="228"/>
      <c r="E29" s="228"/>
      <c r="F29" s="229"/>
    </row>
    <row r="30" spans="1:9" ht="102" x14ac:dyDescent="0.25">
      <c r="A30" s="40" t="s">
        <v>516</v>
      </c>
      <c r="B30" s="227" t="s">
        <v>517</v>
      </c>
      <c r="C30" s="228"/>
      <c r="D30" s="228"/>
      <c r="E30" s="228"/>
      <c r="F30" s="229"/>
    </row>
    <row r="31" spans="1:9" ht="27.6" customHeight="1" x14ac:dyDescent="0.25">
      <c r="A31" s="40" t="s">
        <v>273</v>
      </c>
      <c r="B31" s="227" t="s">
        <v>518</v>
      </c>
      <c r="C31" s="228"/>
      <c r="D31" s="228"/>
      <c r="E31" s="228"/>
      <c r="F31" s="229"/>
      <c r="I31" s="1"/>
    </row>
    <row r="32" spans="1:9" ht="63.75" x14ac:dyDescent="0.25">
      <c r="A32" s="40" t="s">
        <v>519</v>
      </c>
      <c r="B32" s="227" t="s">
        <v>520</v>
      </c>
      <c r="C32" s="228"/>
      <c r="D32" s="228"/>
      <c r="E32" s="228"/>
      <c r="F32" s="229"/>
    </row>
    <row r="33" spans="1:10" ht="89.25" x14ac:dyDescent="0.25">
      <c r="A33" s="40" t="s">
        <v>521</v>
      </c>
      <c r="B33" s="97" t="s">
        <v>522</v>
      </c>
      <c r="C33" s="98"/>
      <c r="D33" s="98"/>
      <c r="E33" s="98"/>
      <c r="F33" s="99"/>
    </row>
    <row r="34" spans="1:10" ht="76.5" x14ac:dyDescent="0.25">
      <c r="A34" s="40" t="s">
        <v>523</v>
      </c>
      <c r="B34" s="97" t="s">
        <v>524</v>
      </c>
      <c r="C34" s="98"/>
      <c r="D34" s="98"/>
      <c r="E34" s="98"/>
      <c r="F34" s="99"/>
    </row>
    <row r="35" spans="1:10" ht="38.25" x14ac:dyDescent="0.25">
      <c r="A35" s="40" t="s">
        <v>281</v>
      </c>
      <c r="B35" s="97" t="s">
        <v>525</v>
      </c>
      <c r="C35" s="98"/>
      <c r="D35" s="98"/>
      <c r="E35" s="98"/>
      <c r="F35" s="99"/>
    </row>
    <row r="36" spans="1:10" ht="140.25" x14ac:dyDescent="0.25">
      <c r="A36" s="40" t="s">
        <v>59</v>
      </c>
      <c r="B36" s="227" t="s">
        <v>526</v>
      </c>
      <c r="C36" s="228"/>
      <c r="D36" s="228"/>
      <c r="E36" s="228"/>
      <c r="F36" s="229"/>
    </row>
    <row r="37" spans="1:10" x14ac:dyDescent="0.25">
      <c r="A37" s="87"/>
      <c r="B37" s="88"/>
      <c r="C37" s="88"/>
      <c r="D37" s="88"/>
      <c r="E37" s="88"/>
      <c r="F37" s="89"/>
    </row>
    <row r="38" spans="1:10" x14ac:dyDescent="0.25">
      <c r="A38" s="5" t="s">
        <v>61</v>
      </c>
      <c r="B38" s="90" t="s">
        <v>62</v>
      </c>
      <c r="C38" s="91"/>
      <c r="D38" s="91"/>
      <c r="E38" s="91"/>
      <c r="F38" s="92"/>
    </row>
    <row r="39" spans="1:10" ht="33.75" customHeight="1" x14ac:dyDescent="0.25">
      <c r="A39" s="5" t="s">
        <v>63</v>
      </c>
      <c r="B39" s="90" t="s">
        <v>64</v>
      </c>
      <c r="C39" s="92"/>
      <c r="D39" s="90" t="s">
        <v>65</v>
      </c>
      <c r="E39" s="91"/>
      <c r="F39" s="92"/>
    </row>
    <row r="40" spans="1:10" ht="59.25" customHeight="1" x14ac:dyDescent="0.25">
      <c r="A40" s="10" t="s">
        <v>66</v>
      </c>
      <c r="B40" s="97" t="s">
        <v>527</v>
      </c>
      <c r="C40" s="99"/>
      <c r="D40" s="97" t="s">
        <v>528</v>
      </c>
      <c r="E40" s="98"/>
      <c r="F40" s="99"/>
      <c r="J40" s="8"/>
    </row>
    <row r="41" spans="1:10" ht="132.75" customHeight="1" x14ac:dyDescent="0.25">
      <c r="A41" s="10" t="s">
        <v>69</v>
      </c>
      <c r="B41" s="97" t="s">
        <v>529</v>
      </c>
      <c r="C41" s="99"/>
      <c r="D41" s="97" t="s">
        <v>530</v>
      </c>
      <c r="E41" s="98"/>
      <c r="F41" s="99"/>
    </row>
    <row r="42" spans="1:10" x14ac:dyDescent="0.25">
      <c r="A42" s="87"/>
      <c r="B42" s="88"/>
      <c r="C42" s="88"/>
      <c r="D42" s="88"/>
      <c r="E42" s="88"/>
      <c r="F42" s="89"/>
    </row>
    <row r="43" spans="1:10" ht="38.25" x14ac:dyDescent="0.25">
      <c r="A43" s="5" t="s">
        <v>79</v>
      </c>
      <c r="B43" s="90" t="s">
        <v>80</v>
      </c>
      <c r="C43" s="91"/>
      <c r="D43" s="91"/>
      <c r="E43" s="91"/>
      <c r="F43" s="92"/>
    </row>
    <row r="44" spans="1:10" x14ac:dyDescent="0.25">
      <c r="A44" s="2"/>
      <c r="B44" s="10" t="s">
        <v>81</v>
      </c>
      <c r="C44" s="90" t="s">
        <v>82</v>
      </c>
      <c r="D44" s="92"/>
      <c r="E44" s="90" t="s">
        <v>83</v>
      </c>
      <c r="F44" s="92"/>
    </row>
    <row r="45" spans="1:10" x14ac:dyDescent="0.25">
      <c r="A45" s="4"/>
      <c r="B45" s="9"/>
      <c r="C45" s="97"/>
      <c r="D45" s="99"/>
      <c r="E45" s="97"/>
      <c r="F45" s="99"/>
    </row>
    <row r="46" spans="1:10" ht="46.5" customHeight="1" x14ac:dyDescent="0.25">
      <c r="A46" s="4"/>
      <c r="B46" s="9"/>
      <c r="C46" s="97"/>
      <c r="D46" s="99"/>
      <c r="E46" s="97"/>
      <c r="F46" s="99"/>
    </row>
    <row r="47" spans="1:10" ht="33.75" customHeight="1" x14ac:dyDescent="0.25">
      <c r="A47" s="87"/>
      <c r="B47" s="88"/>
      <c r="C47" s="88"/>
      <c r="D47" s="88"/>
      <c r="E47" s="88"/>
      <c r="F47" s="89"/>
    </row>
    <row r="48" spans="1:10" x14ac:dyDescent="0.25">
      <c r="A48" s="4"/>
      <c r="B48" s="9"/>
      <c r="C48" s="97"/>
      <c r="D48" s="99"/>
      <c r="E48" s="97"/>
      <c r="F48" s="99"/>
    </row>
    <row r="49" spans="1:6" x14ac:dyDescent="0.25">
      <c r="A49" s="4"/>
      <c r="B49" s="9"/>
      <c r="C49" s="97"/>
      <c r="D49" s="99"/>
      <c r="E49" s="97"/>
      <c r="F49" s="99"/>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87"/>
      <c r="B53" s="88"/>
      <c r="C53" s="88"/>
      <c r="D53" s="88"/>
      <c r="E53" s="88"/>
      <c r="F53" s="89"/>
    </row>
    <row r="54" spans="1:6" ht="15" customHeight="1" x14ac:dyDescent="0.25">
      <c r="A54" s="103" t="s">
        <v>84</v>
      </c>
      <c r="B54" s="104"/>
      <c r="C54" s="104"/>
      <c r="D54" s="104"/>
      <c r="E54" s="104"/>
      <c r="F54" s="105"/>
    </row>
    <row r="55" spans="1:6" ht="38.25" x14ac:dyDescent="0.25">
      <c r="A55" s="3"/>
      <c r="B55" s="3"/>
      <c r="C55" s="10" t="s">
        <v>85</v>
      </c>
      <c r="D55" s="10" t="s">
        <v>86</v>
      </c>
      <c r="E55" s="20" t="s">
        <v>87</v>
      </c>
      <c r="F55" s="18" t="s">
        <v>88</v>
      </c>
    </row>
    <row r="56" spans="1:6" ht="31.5" x14ac:dyDescent="0.25">
      <c r="A56" s="13" t="s">
        <v>66</v>
      </c>
      <c r="B56" s="6" t="s">
        <v>89</v>
      </c>
      <c r="C56" s="16">
        <f>SUM(C57:C59)</f>
        <v>0</v>
      </c>
      <c r="D56" s="16">
        <f>SUM(D57:D59)</f>
        <v>0</v>
      </c>
      <c r="E56" s="16">
        <f>D56-C56</f>
        <v>0</v>
      </c>
      <c r="F56" s="21">
        <f>E56/C$72</f>
        <v>0</v>
      </c>
    </row>
    <row r="57" spans="1:6" ht="25.5" x14ac:dyDescent="0.25">
      <c r="A57" s="11" t="s">
        <v>90</v>
      </c>
      <c r="B57" s="4" t="s">
        <v>91</v>
      </c>
      <c r="C57" s="15">
        <v>0</v>
      </c>
      <c r="D57" s="15">
        <v>0</v>
      </c>
      <c r="E57" s="16">
        <f t="shared" ref="E57:E59" si="0">D57-C57</f>
        <v>0</v>
      </c>
      <c r="F57" s="21">
        <f>E57/C$72</f>
        <v>0</v>
      </c>
    </row>
    <row r="58" spans="1:6" ht="25.5" x14ac:dyDescent="0.25">
      <c r="A58" s="11" t="s">
        <v>92</v>
      </c>
      <c r="B58" s="4" t="s">
        <v>93</v>
      </c>
      <c r="C58" s="15">
        <v>0</v>
      </c>
      <c r="D58" s="15">
        <v>0</v>
      </c>
      <c r="E58" s="16">
        <f t="shared" si="0"/>
        <v>0</v>
      </c>
      <c r="F58" s="21">
        <f>E58/C$72</f>
        <v>0</v>
      </c>
    </row>
    <row r="59" spans="1:6" x14ac:dyDescent="0.25">
      <c r="A59" s="11" t="s">
        <v>94</v>
      </c>
      <c r="B59" s="4" t="s">
        <v>95</v>
      </c>
      <c r="C59" s="15">
        <v>0</v>
      </c>
      <c r="D59" s="15">
        <v>0</v>
      </c>
      <c r="E59" s="16">
        <f t="shared" si="0"/>
        <v>0</v>
      </c>
      <c r="F59" s="21">
        <f>E59/C$72</f>
        <v>0</v>
      </c>
    </row>
    <row r="60" spans="1:6" x14ac:dyDescent="0.25">
      <c r="A60" s="87"/>
      <c r="B60" s="88"/>
      <c r="C60" s="88"/>
      <c r="D60" s="88"/>
      <c r="E60" s="88"/>
      <c r="F60" s="89"/>
    </row>
    <row r="61" spans="1:6" ht="31.5" x14ac:dyDescent="0.25">
      <c r="A61" s="13" t="s">
        <v>69</v>
      </c>
      <c r="B61" s="6" t="s">
        <v>96</v>
      </c>
      <c r="C61" s="16">
        <v>1200</v>
      </c>
      <c r="D61" s="16">
        <v>1200</v>
      </c>
      <c r="E61" s="16">
        <f>D61-C61</f>
        <v>0</v>
      </c>
      <c r="F61" s="21">
        <f>E61/C$72</f>
        <v>0</v>
      </c>
    </row>
    <row r="62" spans="1:6" ht="15.75" x14ac:dyDescent="0.25">
      <c r="A62" s="12"/>
      <c r="B62" s="22" t="s">
        <v>97</v>
      </c>
      <c r="C62" s="23"/>
      <c r="D62" s="23"/>
      <c r="E62" s="23"/>
      <c r="F62" s="24"/>
    </row>
    <row r="63" spans="1:6" x14ac:dyDescent="0.25">
      <c r="A63" s="11" t="s">
        <v>98</v>
      </c>
      <c r="B63" s="4" t="s">
        <v>99</v>
      </c>
      <c r="C63" s="15">
        <v>600</v>
      </c>
      <c r="D63" s="25">
        <v>643</v>
      </c>
      <c r="E63" s="16">
        <f>SUM(D63-C63)</f>
        <v>43</v>
      </c>
      <c r="F63" s="21">
        <f>E63/C$72</f>
        <v>3.5833333333333335E-2</v>
      </c>
    </row>
    <row r="64" spans="1:6" ht="102" x14ac:dyDescent="0.25">
      <c r="A64" s="11" t="s">
        <v>100</v>
      </c>
      <c r="B64" s="4" t="s">
        <v>101</v>
      </c>
      <c r="C64" s="15">
        <v>100</v>
      </c>
      <c r="D64" s="15">
        <v>55</v>
      </c>
      <c r="E64" s="16">
        <f t="shared" ref="E64:E65" si="1">SUM(D64-C64)</f>
        <v>-45</v>
      </c>
      <c r="F64" s="21">
        <f>E64/C$72</f>
        <v>-3.7499999999999999E-2</v>
      </c>
    </row>
    <row r="65" spans="1:6" ht="63.75" x14ac:dyDescent="0.25">
      <c r="A65" s="11" t="s">
        <v>102</v>
      </c>
      <c r="B65" s="4" t="s">
        <v>103</v>
      </c>
      <c r="C65" s="15">
        <v>217</v>
      </c>
      <c r="D65" s="15">
        <v>219</v>
      </c>
      <c r="E65" s="16">
        <f t="shared" si="1"/>
        <v>2</v>
      </c>
      <c r="F65" s="21">
        <f>E65/C$72</f>
        <v>1.6666666666666668E-3</v>
      </c>
    </row>
    <row r="66" spans="1:6" ht="15.75" x14ac:dyDescent="0.25">
      <c r="A66" s="2"/>
      <c r="B66" s="22" t="s">
        <v>104</v>
      </c>
      <c r="C66" s="23"/>
      <c r="D66" s="23"/>
      <c r="E66" s="23"/>
      <c r="F66" s="24"/>
    </row>
    <row r="67" spans="1:6" ht="25.5" x14ac:dyDescent="0.25">
      <c r="A67" s="11" t="s">
        <v>105</v>
      </c>
      <c r="B67" s="4" t="s">
        <v>106</v>
      </c>
      <c r="C67" s="15">
        <v>43</v>
      </c>
      <c r="D67" s="15">
        <v>27</v>
      </c>
      <c r="E67" s="16">
        <f>SUM(D67-C67)</f>
        <v>-16</v>
      </c>
      <c r="F67" s="21">
        <f>E67/C$72</f>
        <v>-1.3333333333333334E-2</v>
      </c>
    </row>
    <row r="68" spans="1:6" x14ac:dyDescent="0.25">
      <c r="A68" s="11" t="s">
        <v>107</v>
      </c>
      <c r="B68" s="4" t="s">
        <v>108</v>
      </c>
      <c r="C68" s="15">
        <v>60</v>
      </c>
      <c r="D68" s="15">
        <v>156</v>
      </c>
      <c r="E68" s="16">
        <f t="shared" ref="E68:E70" si="2">SUM(D68-C68)</f>
        <v>96</v>
      </c>
      <c r="F68" s="21">
        <f>E68/C$72</f>
        <v>0.08</v>
      </c>
    </row>
    <row r="69" spans="1:6" x14ac:dyDescent="0.25">
      <c r="A69" s="11" t="s">
        <v>109</v>
      </c>
      <c r="B69" s="4" t="s">
        <v>110</v>
      </c>
      <c r="C69" s="15">
        <v>100</v>
      </c>
      <c r="D69" s="15">
        <v>20</v>
      </c>
      <c r="E69" s="16">
        <f t="shared" si="2"/>
        <v>-80</v>
      </c>
      <c r="F69" s="21">
        <f>E69/C$72</f>
        <v>-6.6666666666666666E-2</v>
      </c>
    </row>
    <row r="70" spans="1:6" x14ac:dyDescent="0.25">
      <c r="A70" s="11" t="s">
        <v>111</v>
      </c>
      <c r="B70" s="4" t="s">
        <v>112</v>
      </c>
      <c r="C70" s="15">
        <v>80</v>
      </c>
      <c r="D70" s="15">
        <v>80</v>
      </c>
      <c r="E70" s="16">
        <f t="shared" si="2"/>
        <v>0</v>
      </c>
      <c r="F70" s="21">
        <f>E70/C$72</f>
        <v>0</v>
      </c>
    </row>
    <row r="71" spans="1:6" x14ac:dyDescent="0.25">
      <c r="A71" s="87"/>
      <c r="B71" s="88"/>
      <c r="C71" s="88"/>
      <c r="D71" s="88"/>
      <c r="E71" s="88"/>
      <c r="F71" s="89"/>
    </row>
    <row r="72" spans="1:6" ht="31.5" x14ac:dyDescent="0.25">
      <c r="A72" s="13" t="s">
        <v>71</v>
      </c>
      <c r="B72" s="6" t="s">
        <v>113</v>
      </c>
      <c r="C72" s="15">
        <v>1200</v>
      </c>
      <c r="D72" s="16">
        <f>SUM(D61,D56,)</f>
        <v>1200</v>
      </c>
      <c r="E72" s="16">
        <f>D72-C72</f>
        <v>0</v>
      </c>
      <c r="F72" s="21">
        <f>E72/C$72</f>
        <v>0</v>
      </c>
    </row>
    <row r="73" spans="1:6" x14ac:dyDescent="0.25">
      <c r="A73" s="87"/>
      <c r="B73" s="88"/>
      <c r="C73" s="88"/>
      <c r="D73" s="88"/>
      <c r="E73" s="88"/>
      <c r="F73" s="89"/>
    </row>
    <row r="74" spans="1:6" ht="15" customHeight="1" x14ac:dyDescent="0.25">
      <c r="A74" s="103" t="s">
        <v>114</v>
      </c>
      <c r="B74" s="104"/>
      <c r="C74" s="104"/>
      <c r="D74" s="104"/>
      <c r="E74" s="104"/>
      <c r="F74" s="105"/>
    </row>
    <row r="75" spans="1:6" ht="25.5" x14ac:dyDescent="0.25">
      <c r="A75" s="10" t="s">
        <v>115</v>
      </c>
      <c r="B75" s="90" t="s">
        <v>116</v>
      </c>
      <c r="C75" s="91"/>
      <c r="D75" s="92"/>
      <c r="E75" s="90" t="s">
        <v>117</v>
      </c>
      <c r="F75" s="92"/>
    </row>
    <row r="76" spans="1:6" x14ac:dyDescent="0.25">
      <c r="A76" s="11" t="s">
        <v>98</v>
      </c>
      <c r="B76" s="227" t="s">
        <v>531</v>
      </c>
      <c r="C76" s="228"/>
      <c r="D76" s="229"/>
      <c r="E76" s="94">
        <v>643</v>
      </c>
      <c r="F76" s="95"/>
    </row>
    <row r="77" spans="1:6" x14ac:dyDescent="0.25">
      <c r="A77" s="11" t="s">
        <v>100</v>
      </c>
      <c r="B77" s="227" t="s">
        <v>532</v>
      </c>
      <c r="C77" s="228"/>
      <c r="D77" s="229"/>
      <c r="E77" s="94">
        <v>55</v>
      </c>
      <c r="F77" s="95"/>
    </row>
    <row r="78" spans="1:6" x14ac:dyDescent="0.25">
      <c r="A78" s="11" t="s">
        <v>102</v>
      </c>
      <c r="B78" s="227" t="s">
        <v>533</v>
      </c>
      <c r="C78" s="228"/>
      <c r="D78" s="229"/>
      <c r="E78" s="94">
        <v>219</v>
      </c>
      <c r="F78" s="95"/>
    </row>
    <row r="79" spans="1:6" x14ac:dyDescent="0.25">
      <c r="A79" s="11" t="s">
        <v>105</v>
      </c>
      <c r="B79" s="227" t="s">
        <v>534</v>
      </c>
      <c r="C79" s="228"/>
      <c r="D79" s="229"/>
      <c r="E79" s="94">
        <v>27</v>
      </c>
      <c r="F79" s="95"/>
    </row>
    <row r="80" spans="1:6" x14ac:dyDescent="0.25">
      <c r="A80" s="41" t="s">
        <v>107</v>
      </c>
      <c r="B80" s="227" t="s">
        <v>535</v>
      </c>
      <c r="C80" s="228"/>
      <c r="D80" s="229"/>
      <c r="E80" s="230">
        <v>156</v>
      </c>
      <c r="F80" s="231"/>
    </row>
    <row r="81" spans="1:6" x14ac:dyDescent="0.25">
      <c r="A81" s="11" t="s">
        <v>109</v>
      </c>
      <c r="B81" s="227" t="s">
        <v>536</v>
      </c>
      <c r="C81" s="228"/>
      <c r="D81" s="229"/>
      <c r="E81" s="94">
        <v>20</v>
      </c>
      <c r="F81" s="95"/>
    </row>
    <row r="82" spans="1:6" x14ac:dyDescent="0.25">
      <c r="A82" s="11" t="s">
        <v>111</v>
      </c>
      <c r="B82" s="227" t="s">
        <v>537</v>
      </c>
      <c r="C82" s="228"/>
      <c r="D82" s="229"/>
      <c r="E82" s="94">
        <v>80</v>
      </c>
      <c r="F82" s="95"/>
    </row>
    <row r="83" spans="1:6" x14ac:dyDescent="0.25">
      <c r="A83" s="17"/>
      <c r="B83" s="93"/>
      <c r="C83" s="93"/>
      <c r="D83" s="93"/>
      <c r="E83" s="94"/>
      <c r="F83" s="95"/>
    </row>
    <row r="84" spans="1:6" x14ac:dyDescent="0.25">
      <c r="A84" s="19"/>
      <c r="B84" s="19"/>
      <c r="C84" s="19"/>
      <c r="D84" s="19"/>
      <c r="E84" s="19"/>
      <c r="F84" s="19"/>
    </row>
    <row r="85" spans="1:6" x14ac:dyDescent="0.25">
      <c r="A85" s="86" t="s">
        <v>124</v>
      </c>
      <c r="B85" s="86"/>
      <c r="C85" s="86"/>
      <c r="D85" s="86"/>
      <c r="E85" s="86"/>
      <c r="F85" s="86"/>
    </row>
    <row r="86" spans="1:6" x14ac:dyDescent="0.25">
      <c r="A86" s="86" t="s">
        <v>125</v>
      </c>
      <c r="B86" s="86"/>
      <c r="C86" s="86"/>
      <c r="D86" s="86"/>
      <c r="E86" s="86"/>
      <c r="F86" s="86"/>
    </row>
  </sheetData>
  <mergeCells count="98">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B16:C16"/>
    <mergeCell ref="D16:F16"/>
    <mergeCell ref="B17:C17"/>
    <mergeCell ref="D17:F17"/>
    <mergeCell ref="B18:C18"/>
    <mergeCell ref="D18:F18"/>
    <mergeCell ref="B28:F28"/>
    <mergeCell ref="B19:C19"/>
    <mergeCell ref="D19:F19"/>
    <mergeCell ref="B20:C20"/>
    <mergeCell ref="D20:F20"/>
    <mergeCell ref="A21:F21"/>
    <mergeCell ref="A22:F22"/>
    <mergeCell ref="B23:F23"/>
    <mergeCell ref="B24:F24"/>
    <mergeCell ref="B25:F25"/>
    <mergeCell ref="B26:F26"/>
    <mergeCell ref="B27:F27"/>
    <mergeCell ref="B29:F29"/>
    <mergeCell ref="B31:F31"/>
    <mergeCell ref="B32:F32"/>
    <mergeCell ref="B33:F33"/>
    <mergeCell ref="B34:F34"/>
    <mergeCell ref="B30:F30"/>
    <mergeCell ref="B35:F35"/>
    <mergeCell ref="B36:F36"/>
    <mergeCell ref="B40:C40"/>
    <mergeCell ref="D40:F40"/>
    <mergeCell ref="A37:F37"/>
    <mergeCell ref="B38:F38"/>
    <mergeCell ref="B39:C39"/>
    <mergeCell ref="D39:F39"/>
    <mergeCell ref="C46:D46"/>
    <mergeCell ref="E46:F46"/>
    <mergeCell ref="A47:F47"/>
    <mergeCell ref="B41:C41"/>
    <mergeCell ref="D41:F41"/>
    <mergeCell ref="C45:D45"/>
    <mergeCell ref="E45:F45"/>
    <mergeCell ref="A42:F42"/>
    <mergeCell ref="B43:F43"/>
    <mergeCell ref="C44:D44"/>
    <mergeCell ref="E44:F44"/>
    <mergeCell ref="C48:D48"/>
    <mergeCell ref="E48:F48"/>
    <mergeCell ref="C49:D49"/>
    <mergeCell ref="E49:F49"/>
    <mergeCell ref="C50:D50"/>
    <mergeCell ref="E50:F50"/>
    <mergeCell ref="B75:D75"/>
    <mergeCell ref="E75:F75"/>
    <mergeCell ref="C51:D51"/>
    <mergeCell ref="E51:F51"/>
    <mergeCell ref="C52:D52"/>
    <mergeCell ref="E52:F52"/>
    <mergeCell ref="A53:F53"/>
    <mergeCell ref="A54:F54"/>
    <mergeCell ref="A60:F60"/>
    <mergeCell ref="A71:F71"/>
    <mergeCell ref="A73:F73"/>
    <mergeCell ref="A74:F74"/>
    <mergeCell ref="A85:F85"/>
    <mergeCell ref="A86:F86"/>
    <mergeCell ref="B79:D79"/>
    <mergeCell ref="E79:F79"/>
    <mergeCell ref="B80:D80"/>
    <mergeCell ref="E80:F80"/>
    <mergeCell ref="B81:D81"/>
    <mergeCell ref="E81:F81"/>
    <mergeCell ref="B82:D82"/>
    <mergeCell ref="E82:F82"/>
    <mergeCell ref="B83:D83"/>
    <mergeCell ref="E83:F83"/>
    <mergeCell ref="B76:D76"/>
    <mergeCell ref="E76:F76"/>
    <mergeCell ref="B77:D77"/>
    <mergeCell ref="E77:F77"/>
    <mergeCell ref="B78:D78"/>
    <mergeCell ref="E78:F78"/>
  </mergeCells>
  <hyperlinks>
    <hyperlink ref="B20" r:id="rId1"/>
    <hyperlink ref="D20" r:id="rId2"/>
  </hyperlinks>
  <pageMargins left="0.7" right="0.7" top="0.78740157499999996" bottom="0.78740157499999996" header="0.3" footer="0.3"/>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8"/>
  <sheetViews>
    <sheetView topLeftCell="A66" workbookViewId="0">
      <selection activeCell="D72" sqref="D72"/>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538</v>
      </c>
      <c r="C1" s="104"/>
      <c r="D1" s="104"/>
      <c r="E1" s="104"/>
      <c r="F1" s="105"/>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97"/>
      <c r="C4" s="98"/>
      <c r="D4" s="98"/>
      <c r="E4" s="98"/>
      <c r="F4" s="99"/>
    </row>
    <row r="5" spans="1:6" x14ac:dyDescent="0.25">
      <c r="A5" s="5" t="s">
        <v>5</v>
      </c>
      <c r="B5" s="196" t="s">
        <v>292</v>
      </c>
      <c r="C5" s="197"/>
      <c r="D5" s="197"/>
      <c r="E5" s="197"/>
      <c r="F5" s="198"/>
    </row>
    <row r="6" spans="1:6" ht="14.45" customHeight="1" x14ac:dyDescent="0.25">
      <c r="A6" s="127" t="s">
        <v>7</v>
      </c>
      <c r="B6" s="200" t="s">
        <v>8</v>
      </c>
      <c r="C6" s="201"/>
      <c r="D6" s="201"/>
      <c r="E6" s="201"/>
      <c r="F6" s="202"/>
    </row>
    <row r="7" spans="1:6" ht="14.45" customHeight="1" x14ac:dyDescent="0.25">
      <c r="A7" s="128"/>
      <c r="B7" s="203"/>
      <c r="C7" s="204"/>
      <c r="D7" s="204"/>
      <c r="E7" s="204"/>
      <c r="F7" s="205"/>
    </row>
    <row r="8" spans="1:6" ht="14.45" customHeight="1" x14ac:dyDescent="0.25">
      <c r="A8" s="129"/>
      <c r="B8" s="206"/>
      <c r="C8" s="207"/>
      <c r="D8" s="207"/>
      <c r="E8" s="207"/>
      <c r="F8" s="208"/>
    </row>
    <row r="9" spans="1:6" ht="25.5" x14ac:dyDescent="0.25">
      <c r="A9" s="5" t="s">
        <v>9</v>
      </c>
      <c r="B9" s="100" t="s">
        <v>170</v>
      </c>
      <c r="C9" s="102"/>
      <c r="D9" s="100" t="s">
        <v>11</v>
      </c>
      <c r="E9" s="101"/>
      <c r="F9" s="102"/>
    </row>
    <row r="10" spans="1:6" ht="25.5" customHeight="1" x14ac:dyDescent="0.25">
      <c r="A10" s="6" t="s">
        <v>12</v>
      </c>
      <c r="B10" s="5" t="s">
        <v>13</v>
      </c>
      <c r="C10" s="100" t="s">
        <v>14</v>
      </c>
      <c r="D10" s="102"/>
      <c r="E10" s="90" t="s">
        <v>15</v>
      </c>
      <c r="F10" s="92"/>
    </row>
    <row r="11" spans="1:6" x14ac:dyDescent="0.25">
      <c r="A11" s="5" t="s">
        <v>16</v>
      </c>
      <c r="B11" s="14">
        <v>800</v>
      </c>
      <c r="C11" s="125">
        <v>800</v>
      </c>
      <c r="D11" s="126"/>
      <c r="E11" s="125">
        <v>0</v>
      </c>
      <c r="F11" s="126"/>
    </row>
    <row r="12" spans="1:6" x14ac:dyDescent="0.25">
      <c r="A12" s="5" t="s">
        <v>17</v>
      </c>
      <c r="B12" s="14"/>
      <c r="C12" s="125"/>
      <c r="D12" s="126"/>
      <c r="E12" s="125"/>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539</v>
      </c>
      <c r="C16" s="99"/>
      <c r="D16" s="97" t="s">
        <v>540</v>
      </c>
      <c r="E16" s="98"/>
      <c r="F16" s="99"/>
    </row>
    <row r="17" spans="1:9" x14ac:dyDescent="0.25">
      <c r="A17" s="5" t="s">
        <v>0</v>
      </c>
      <c r="B17" s="97" t="s">
        <v>538</v>
      </c>
      <c r="C17" s="98"/>
      <c r="D17" s="98"/>
      <c r="E17" s="98"/>
      <c r="F17" s="99"/>
    </row>
    <row r="18" spans="1:9" x14ac:dyDescent="0.25">
      <c r="A18" s="5" t="s">
        <v>24</v>
      </c>
      <c r="B18" s="97" t="s">
        <v>541</v>
      </c>
      <c r="C18" s="98"/>
      <c r="D18" s="98"/>
      <c r="E18" s="98"/>
      <c r="F18" s="99"/>
    </row>
    <row r="19" spans="1:9" x14ac:dyDescent="0.25">
      <c r="A19" s="5" t="s">
        <v>26</v>
      </c>
      <c r="B19" s="94">
        <v>466036549</v>
      </c>
      <c r="C19" s="99"/>
      <c r="D19" s="94">
        <v>466036499</v>
      </c>
      <c r="E19" s="98"/>
      <c r="F19" s="99"/>
    </row>
    <row r="20" spans="1:9" x14ac:dyDescent="0.25">
      <c r="A20" s="5" t="s">
        <v>29</v>
      </c>
      <c r="B20" s="97" t="s">
        <v>542</v>
      </c>
      <c r="C20" s="99"/>
      <c r="D20" s="232" t="s">
        <v>543</v>
      </c>
      <c r="E20" s="232"/>
      <c r="F20" s="232"/>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89.25" customHeight="1" x14ac:dyDescent="0.25">
      <c r="A24" s="9" t="s">
        <v>544</v>
      </c>
      <c r="B24" s="190" t="s">
        <v>545</v>
      </c>
      <c r="C24" s="191"/>
      <c r="D24" s="191"/>
      <c r="E24" s="191"/>
      <c r="F24" s="192"/>
    </row>
    <row r="25" spans="1:9" ht="105" customHeight="1" x14ac:dyDescent="0.25">
      <c r="A25" s="9" t="s">
        <v>544</v>
      </c>
      <c r="B25" s="190" t="s">
        <v>546</v>
      </c>
      <c r="C25" s="191"/>
      <c r="D25" s="191"/>
      <c r="E25" s="191"/>
      <c r="F25" s="192"/>
    </row>
    <row r="26" spans="1:9" ht="70.5" customHeight="1" x14ac:dyDescent="0.25">
      <c r="A26" s="9" t="s">
        <v>544</v>
      </c>
      <c r="B26" s="190" t="s">
        <v>547</v>
      </c>
      <c r="C26" s="191"/>
      <c r="D26" s="191"/>
      <c r="E26" s="191"/>
      <c r="F26" s="192"/>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27.6" customHeight="1" x14ac:dyDescent="0.25">
      <c r="A31" s="5" t="s">
        <v>41</v>
      </c>
      <c r="B31" s="100" t="s">
        <v>42</v>
      </c>
      <c r="C31" s="101"/>
      <c r="D31" s="101"/>
      <c r="E31" s="101"/>
      <c r="F31" s="102"/>
      <c r="I31" s="1"/>
    </row>
    <row r="32" spans="1:9" x14ac:dyDescent="0.25">
      <c r="A32" s="9" t="s">
        <v>544</v>
      </c>
      <c r="B32" s="190" t="s">
        <v>548</v>
      </c>
      <c r="C32" s="191"/>
      <c r="D32" s="191"/>
      <c r="E32" s="191"/>
      <c r="F32" s="192"/>
    </row>
    <row r="33" spans="1:10" ht="48.75" customHeight="1" x14ac:dyDescent="0.25">
      <c r="A33" s="9" t="s">
        <v>544</v>
      </c>
      <c r="B33" s="190" t="s">
        <v>549</v>
      </c>
      <c r="C33" s="191"/>
      <c r="D33" s="191"/>
      <c r="E33" s="191"/>
      <c r="F33" s="192"/>
    </row>
    <row r="34" spans="1:10" ht="31.5" customHeight="1" x14ac:dyDescent="0.25">
      <c r="A34" s="9" t="s">
        <v>544</v>
      </c>
      <c r="B34" s="190" t="s">
        <v>550</v>
      </c>
      <c r="C34" s="191"/>
      <c r="D34" s="191"/>
      <c r="E34" s="191"/>
      <c r="F34" s="192"/>
    </row>
    <row r="35" spans="1:10" ht="27" customHeight="1" x14ac:dyDescent="0.25">
      <c r="A35" s="9" t="s">
        <v>544</v>
      </c>
      <c r="B35" s="190" t="s">
        <v>551</v>
      </c>
      <c r="C35" s="191"/>
      <c r="D35" s="191"/>
      <c r="E35" s="191"/>
      <c r="F35" s="192"/>
    </row>
    <row r="36" spans="1:10" ht="44.25" customHeight="1" x14ac:dyDescent="0.25">
      <c r="A36" s="9" t="s">
        <v>544</v>
      </c>
      <c r="B36" s="190" t="s">
        <v>552</v>
      </c>
      <c r="C36" s="191"/>
      <c r="D36" s="191"/>
      <c r="E36" s="191"/>
      <c r="F36" s="192"/>
    </row>
    <row r="37" spans="1:10" ht="38.25" customHeight="1" x14ac:dyDescent="0.25">
      <c r="A37" s="9" t="s">
        <v>544</v>
      </c>
      <c r="B37" s="190" t="s">
        <v>553</v>
      </c>
      <c r="C37" s="191"/>
      <c r="D37" s="191"/>
      <c r="E37" s="191"/>
      <c r="F37" s="192"/>
    </row>
    <row r="38" spans="1:10" ht="42" customHeight="1" x14ac:dyDescent="0.25">
      <c r="A38" s="9" t="s">
        <v>544</v>
      </c>
      <c r="B38" s="190" t="s">
        <v>554</v>
      </c>
      <c r="C38" s="191"/>
      <c r="D38" s="191"/>
      <c r="E38" s="191"/>
      <c r="F38" s="192"/>
    </row>
    <row r="39" spans="1:10" ht="43.5" customHeight="1" x14ac:dyDescent="0.25">
      <c r="A39" s="9" t="s">
        <v>544</v>
      </c>
      <c r="B39" s="190" t="s">
        <v>555</v>
      </c>
      <c r="C39" s="191"/>
      <c r="D39" s="191"/>
      <c r="E39" s="191"/>
      <c r="F39" s="192"/>
    </row>
    <row r="40" spans="1:10" x14ac:dyDescent="0.25">
      <c r="A40" s="87"/>
      <c r="B40" s="88"/>
      <c r="C40" s="88"/>
      <c r="D40" s="88"/>
      <c r="E40" s="88"/>
      <c r="F40" s="89"/>
    </row>
    <row r="41" spans="1:10" ht="33.75" customHeight="1" x14ac:dyDescent="0.25">
      <c r="A41" s="5" t="s">
        <v>61</v>
      </c>
      <c r="B41" s="90" t="s">
        <v>62</v>
      </c>
      <c r="C41" s="91"/>
      <c r="D41" s="91"/>
      <c r="E41" s="91"/>
      <c r="F41" s="92"/>
    </row>
    <row r="42" spans="1:10" ht="45" customHeight="1" x14ac:dyDescent="0.25">
      <c r="A42" s="5" t="s">
        <v>63</v>
      </c>
      <c r="B42" s="90" t="s">
        <v>64</v>
      </c>
      <c r="C42" s="92"/>
      <c r="D42" s="90" t="s">
        <v>65</v>
      </c>
      <c r="E42" s="91"/>
      <c r="F42" s="92"/>
      <c r="J42" s="8"/>
    </row>
    <row r="43" spans="1:10" x14ac:dyDescent="0.25">
      <c r="A43" s="10" t="s">
        <v>66</v>
      </c>
      <c r="B43" s="97"/>
      <c r="C43" s="99"/>
      <c r="D43" s="97"/>
      <c r="E43" s="98"/>
      <c r="F43" s="99"/>
    </row>
    <row r="44" spans="1:10" x14ac:dyDescent="0.25">
      <c r="A44" s="10" t="s">
        <v>69</v>
      </c>
      <c r="B44" s="97"/>
      <c r="C44" s="99"/>
      <c r="D44" s="97"/>
      <c r="E44" s="98"/>
      <c r="F44" s="99"/>
    </row>
    <row r="45" spans="1:10" x14ac:dyDescent="0.25">
      <c r="A45" s="10" t="s">
        <v>71</v>
      </c>
      <c r="B45" s="97"/>
      <c r="C45" s="99"/>
      <c r="D45" s="97"/>
      <c r="E45" s="98"/>
      <c r="F45" s="99"/>
    </row>
    <row r="46" spans="1:10" x14ac:dyDescent="0.25">
      <c r="A46" s="10" t="s">
        <v>73</v>
      </c>
      <c r="B46" s="97"/>
      <c r="C46" s="99"/>
      <c r="D46" s="97"/>
      <c r="E46" s="98"/>
      <c r="F46" s="99"/>
    </row>
    <row r="47" spans="1:10" x14ac:dyDescent="0.25">
      <c r="A47" s="87"/>
      <c r="B47" s="88"/>
      <c r="C47" s="88"/>
      <c r="D47" s="88"/>
      <c r="E47" s="88"/>
      <c r="F47" s="89"/>
    </row>
    <row r="48" spans="1:10" ht="46.5" customHeight="1" x14ac:dyDescent="0.25">
      <c r="A48" s="5" t="s">
        <v>79</v>
      </c>
      <c r="B48" s="90" t="s">
        <v>80</v>
      </c>
      <c r="C48" s="91"/>
      <c r="D48" s="91"/>
      <c r="E48" s="91"/>
      <c r="F48" s="92"/>
    </row>
    <row r="49" spans="1:6" ht="33.75" customHeight="1" x14ac:dyDescent="0.25">
      <c r="A49" s="2"/>
      <c r="B49" s="10" t="s">
        <v>81</v>
      </c>
      <c r="C49" s="90" t="s">
        <v>82</v>
      </c>
      <c r="D49" s="92"/>
      <c r="E49" s="90" t="s">
        <v>83</v>
      </c>
      <c r="F49" s="92"/>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4"/>
      <c r="B53" s="9"/>
      <c r="C53" s="97"/>
      <c r="D53" s="99"/>
      <c r="E53" s="97"/>
      <c r="F53" s="99"/>
    </row>
    <row r="54" spans="1:6" x14ac:dyDescent="0.25">
      <c r="A54" s="4"/>
      <c r="B54" s="9"/>
      <c r="C54" s="97"/>
      <c r="D54" s="99"/>
      <c r="E54" s="97"/>
      <c r="F54" s="99"/>
    </row>
    <row r="55" spans="1:6" x14ac:dyDescent="0.25">
      <c r="A55" s="87"/>
      <c r="B55" s="88"/>
      <c r="C55" s="88"/>
      <c r="D55" s="88"/>
      <c r="E55" s="88"/>
      <c r="F55" s="89"/>
    </row>
    <row r="56" spans="1:6" ht="15" customHeight="1" x14ac:dyDescent="0.25">
      <c r="A56" s="103" t="s">
        <v>84</v>
      </c>
      <c r="B56" s="104"/>
      <c r="C56" s="104"/>
      <c r="D56" s="104"/>
      <c r="E56" s="104"/>
      <c r="F56" s="105"/>
    </row>
    <row r="57" spans="1:6" ht="38.25" x14ac:dyDescent="0.25">
      <c r="A57" s="3"/>
      <c r="B57" s="3"/>
      <c r="C57" s="10" t="s">
        <v>85</v>
      </c>
      <c r="D57" s="10" t="s">
        <v>86</v>
      </c>
      <c r="E57" s="20" t="s">
        <v>87</v>
      </c>
      <c r="F57" s="18" t="s">
        <v>88</v>
      </c>
    </row>
    <row r="58" spans="1:6" ht="31.5" x14ac:dyDescent="0.25">
      <c r="A58" s="13" t="s">
        <v>66</v>
      </c>
      <c r="B58" s="6" t="s">
        <v>89</v>
      </c>
      <c r="C58" s="16">
        <f>SUM(C59:C61)</f>
        <v>0</v>
      </c>
      <c r="D58" s="16">
        <f>SUM(D59:D61)</f>
        <v>0</v>
      </c>
      <c r="E58" s="16">
        <f>D58-C58</f>
        <v>0</v>
      </c>
      <c r="F58" s="21">
        <v>0</v>
      </c>
    </row>
    <row r="59" spans="1:6" ht="25.5" x14ac:dyDescent="0.25">
      <c r="A59" s="11" t="s">
        <v>90</v>
      </c>
      <c r="B59" s="4" t="s">
        <v>91</v>
      </c>
      <c r="C59" s="15"/>
      <c r="D59" s="15"/>
      <c r="E59" s="16">
        <f t="shared" ref="E59:E61" si="0">D59-C59</f>
        <v>0</v>
      </c>
      <c r="F59" s="21">
        <v>0</v>
      </c>
    </row>
    <row r="60" spans="1:6" ht="25.5" x14ac:dyDescent="0.25">
      <c r="A60" s="11" t="s">
        <v>92</v>
      </c>
      <c r="B60" s="4" t="s">
        <v>93</v>
      </c>
      <c r="C60" s="15"/>
      <c r="D60" s="15"/>
      <c r="E60" s="16">
        <f t="shared" si="0"/>
        <v>0</v>
      </c>
      <c r="F60" s="21">
        <v>0</v>
      </c>
    </row>
    <row r="61" spans="1:6" x14ac:dyDescent="0.25">
      <c r="A61" s="11" t="s">
        <v>94</v>
      </c>
      <c r="B61" s="4" t="s">
        <v>95</v>
      </c>
      <c r="C61" s="15"/>
      <c r="D61" s="15"/>
      <c r="E61" s="16">
        <f t="shared" si="0"/>
        <v>0</v>
      </c>
      <c r="F61" s="21">
        <v>0</v>
      </c>
    </row>
    <row r="62" spans="1:6" x14ac:dyDescent="0.25">
      <c r="A62" s="87"/>
      <c r="B62" s="88"/>
      <c r="C62" s="88"/>
      <c r="D62" s="88"/>
      <c r="E62" s="88"/>
      <c r="F62" s="89"/>
    </row>
    <row r="63" spans="1:6" ht="31.5" x14ac:dyDescent="0.25">
      <c r="A63" s="13" t="s">
        <v>69</v>
      </c>
      <c r="B63" s="6" t="s">
        <v>96</v>
      </c>
      <c r="C63" s="16">
        <v>800</v>
      </c>
      <c r="D63" s="16">
        <v>800</v>
      </c>
      <c r="E63" s="16">
        <f>D63-C63</f>
        <v>0</v>
      </c>
      <c r="F63" s="21">
        <v>0</v>
      </c>
    </row>
    <row r="64" spans="1:6" ht="15.75" x14ac:dyDescent="0.25">
      <c r="A64" s="12"/>
      <c r="B64" s="22" t="s">
        <v>97</v>
      </c>
      <c r="C64" s="23"/>
      <c r="D64" s="23"/>
      <c r="E64" s="23"/>
      <c r="F64" s="24"/>
    </row>
    <row r="65" spans="1:6" x14ac:dyDescent="0.25">
      <c r="A65" s="11" t="s">
        <v>98</v>
      </c>
      <c r="B65" s="4" t="s">
        <v>99</v>
      </c>
      <c r="C65" s="15">
        <v>420</v>
      </c>
      <c r="D65" s="25">
        <v>380.34800000000001</v>
      </c>
      <c r="E65" s="16">
        <f>SUM(D65-C65)</f>
        <v>-39.651999999999987</v>
      </c>
      <c r="F65" s="21">
        <v>-0.05</v>
      </c>
    </row>
    <row r="66" spans="1:6" ht="102" x14ac:dyDescent="0.25">
      <c r="A66" s="11" t="s">
        <v>100</v>
      </c>
      <c r="B66" s="4" t="s">
        <v>101</v>
      </c>
      <c r="C66" s="15">
        <v>35</v>
      </c>
      <c r="D66" s="15">
        <v>96.2</v>
      </c>
      <c r="E66" s="16">
        <v>61</v>
      </c>
      <c r="F66" s="21">
        <v>0.08</v>
      </c>
    </row>
    <row r="67" spans="1:6" ht="63.75" x14ac:dyDescent="0.25">
      <c r="A67" s="11" t="s">
        <v>102</v>
      </c>
      <c r="B67" s="4" t="s">
        <v>103</v>
      </c>
      <c r="C67" s="15">
        <v>147</v>
      </c>
      <c r="D67" s="15">
        <v>125.452</v>
      </c>
      <c r="E67" s="16">
        <f t="shared" ref="E67" si="1">SUM(D67-C67)</f>
        <v>-21.548000000000002</v>
      </c>
      <c r="F67" s="21">
        <v>-0.03</v>
      </c>
    </row>
    <row r="68" spans="1:6" ht="15.75" x14ac:dyDescent="0.25">
      <c r="A68" s="2"/>
      <c r="B68" s="22" t="s">
        <v>104</v>
      </c>
      <c r="C68" s="23"/>
      <c r="D68" s="23"/>
      <c r="E68" s="23"/>
      <c r="F68" s="24"/>
    </row>
    <row r="69" spans="1:6" ht="25.5" x14ac:dyDescent="0.25">
      <c r="A69" s="11" t="s">
        <v>105</v>
      </c>
      <c r="B69" s="4" t="s">
        <v>106</v>
      </c>
      <c r="C69" s="15">
        <v>53</v>
      </c>
      <c r="D69" s="15">
        <v>129.51599999999999</v>
      </c>
      <c r="E69" s="16">
        <f>SUM(D69-C69)</f>
        <v>76.515999999999991</v>
      </c>
      <c r="F69" s="21">
        <v>0.1</v>
      </c>
    </row>
    <row r="70" spans="1:6" x14ac:dyDescent="0.25">
      <c r="A70" s="11" t="s">
        <v>107</v>
      </c>
      <c r="B70" s="4" t="s">
        <v>108</v>
      </c>
      <c r="C70" s="15">
        <v>65</v>
      </c>
      <c r="D70" s="15">
        <v>54.595999999999997</v>
      </c>
      <c r="E70" s="16">
        <f t="shared" ref="E70:E71" si="2">SUM(D70-C70)</f>
        <v>-10.404000000000003</v>
      </c>
      <c r="F70" s="21">
        <v>-0.01</v>
      </c>
    </row>
    <row r="71" spans="1:6" x14ac:dyDescent="0.25">
      <c r="A71" s="11" t="s">
        <v>109</v>
      </c>
      <c r="B71" s="4" t="s">
        <v>110</v>
      </c>
      <c r="C71" s="15">
        <v>80</v>
      </c>
      <c r="D71" s="15">
        <v>13.888</v>
      </c>
      <c r="E71" s="16">
        <f t="shared" si="2"/>
        <v>-66.111999999999995</v>
      </c>
      <c r="F71" s="21">
        <v>-0.08</v>
      </c>
    </row>
    <row r="72" spans="1:6" x14ac:dyDescent="0.25">
      <c r="A72" s="11" t="s">
        <v>111</v>
      </c>
      <c r="B72" s="4" t="s">
        <v>112</v>
      </c>
      <c r="C72" s="15">
        <v>0</v>
      </c>
      <c r="D72" s="15">
        <v>0</v>
      </c>
      <c r="E72" s="16">
        <v>0</v>
      </c>
      <c r="F72" s="21">
        <v>0</v>
      </c>
    </row>
    <row r="73" spans="1:6" x14ac:dyDescent="0.25">
      <c r="A73" s="87"/>
      <c r="B73" s="88"/>
      <c r="C73" s="88"/>
      <c r="D73" s="88"/>
      <c r="E73" s="88"/>
      <c r="F73" s="89"/>
    </row>
    <row r="74" spans="1:6" ht="31.5" x14ac:dyDescent="0.25">
      <c r="A74" s="13" t="s">
        <v>71</v>
      </c>
      <c r="B74" s="6" t="s">
        <v>113</v>
      </c>
      <c r="C74" s="15">
        <v>800</v>
      </c>
      <c r="D74" s="16">
        <f>SUM(D63,D58,)</f>
        <v>800</v>
      </c>
      <c r="E74" s="16">
        <f>D74-C74</f>
        <v>0</v>
      </c>
      <c r="F74" s="21">
        <f>E74/C$74</f>
        <v>0</v>
      </c>
    </row>
    <row r="75" spans="1:6" x14ac:dyDescent="0.25">
      <c r="A75" s="87"/>
      <c r="B75" s="88"/>
      <c r="C75" s="88"/>
      <c r="D75" s="88"/>
      <c r="E75" s="88"/>
      <c r="F75" s="89"/>
    </row>
    <row r="76" spans="1:6" ht="15" customHeight="1" x14ac:dyDescent="0.25">
      <c r="A76" s="103" t="s">
        <v>114</v>
      </c>
      <c r="B76" s="104"/>
      <c r="C76" s="104"/>
      <c r="D76" s="104"/>
      <c r="E76" s="104"/>
      <c r="F76" s="105"/>
    </row>
    <row r="77" spans="1:6" ht="25.5" x14ac:dyDescent="0.25">
      <c r="A77" s="10" t="s">
        <v>115</v>
      </c>
      <c r="B77" s="90" t="s">
        <v>116</v>
      </c>
      <c r="C77" s="91"/>
      <c r="D77" s="92"/>
      <c r="E77" s="90" t="s">
        <v>117</v>
      </c>
      <c r="F77" s="92"/>
    </row>
    <row r="78" spans="1:6" x14ac:dyDescent="0.25">
      <c r="A78" s="17" t="s">
        <v>357</v>
      </c>
      <c r="B78" s="189" t="s">
        <v>556</v>
      </c>
      <c r="C78" s="189"/>
      <c r="D78" s="189"/>
      <c r="E78" s="94">
        <v>380.34800000000001</v>
      </c>
      <c r="F78" s="95"/>
    </row>
    <row r="79" spans="1:6" x14ac:dyDescent="0.25">
      <c r="A79" s="17" t="s">
        <v>359</v>
      </c>
      <c r="B79" s="186" t="s">
        <v>557</v>
      </c>
      <c r="C79" s="187"/>
      <c r="D79" s="188"/>
      <c r="E79" s="94">
        <v>96.2</v>
      </c>
      <c r="F79" s="95"/>
    </row>
    <row r="80" spans="1:6" x14ac:dyDescent="0.25">
      <c r="A80" s="17" t="s">
        <v>361</v>
      </c>
      <c r="B80" s="186" t="s">
        <v>558</v>
      </c>
      <c r="C80" s="187"/>
      <c r="D80" s="188"/>
      <c r="E80" s="94">
        <v>125.452</v>
      </c>
      <c r="F80" s="95"/>
    </row>
    <row r="81" spans="1:6" x14ac:dyDescent="0.25">
      <c r="A81" s="17" t="s">
        <v>559</v>
      </c>
      <c r="B81" s="186" t="s">
        <v>560</v>
      </c>
      <c r="C81" s="187"/>
      <c r="D81" s="188"/>
      <c r="E81" s="94">
        <v>129.51599999999999</v>
      </c>
      <c r="F81" s="95"/>
    </row>
    <row r="82" spans="1:6" x14ac:dyDescent="0.25">
      <c r="A82" s="17" t="s">
        <v>365</v>
      </c>
      <c r="B82" s="189" t="s">
        <v>561</v>
      </c>
      <c r="C82" s="189"/>
      <c r="D82" s="189"/>
      <c r="E82" s="94">
        <v>54.595999999999997</v>
      </c>
      <c r="F82" s="95"/>
    </row>
    <row r="83" spans="1:6" x14ac:dyDescent="0.25">
      <c r="A83" s="17" t="s">
        <v>367</v>
      </c>
      <c r="B83" s="189" t="s">
        <v>562</v>
      </c>
      <c r="C83" s="189"/>
      <c r="D83" s="189"/>
      <c r="E83" s="94">
        <v>13.888</v>
      </c>
      <c r="F83" s="95"/>
    </row>
    <row r="84" spans="1:6" x14ac:dyDescent="0.25">
      <c r="A84" s="17"/>
      <c r="B84" s="93"/>
      <c r="C84" s="93"/>
      <c r="D84" s="93"/>
      <c r="E84" s="94"/>
      <c r="F84" s="95"/>
    </row>
    <row r="85" spans="1:6" x14ac:dyDescent="0.25">
      <c r="A85" s="17"/>
      <c r="B85" s="93"/>
      <c r="C85" s="93"/>
      <c r="D85" s="93"/>
      <c r="E85" s="94"/>
      <c r="F85" s="95"/>
    </row>
    <row r="86" spans="1:6" x14ac:dyDescent="0.25">
      <c r="A86" s="19"/>
      <c r="B86" s="19"/>
      <c r="C86" s="19"/>
      <c r="D86" s="19"/>
      <c r="E86" s="19"/>
      <c r="F86" s="19"/>
    </row>
    <row r="87" spans="1:6" x14ac:dyDescent="0.25">
      <c r="A87" s="86" t="s">
        <v>124</v>
      </c>
      <c r="B87" s="86"/>
      <c r="C87" s="86"/>
      <c r="D87" s="86"/>
      <c r="E87" s="86"/>
      <c r="F87" s="86"/>
    </row>
    <row r="88" spans="1:6" x14ac:dyDescent="0.25">
      <c r="A88" s="86" t="s">
        <v>125</v>
      </c>
      <c r="B88" s="86"/>
      <c r="C88" s="86"/>
      <c r="D88" s="86"/>
      <c r="E88" s="86"/>
      <c r="F88" s="86"/>
    </row>
  </sheetData>
  <mergeCells count="98">
    <mergeCell ref="A6:A8"/>
    <mergeCell ref="B6:F8"/>
    <mergeCell ref="B1:F1"/>
    <mergeCell ref="A2:F2"/>
    <mergeCell ref="A3:F3"/>
    <mergeCell ref="B4:F4"/>
    <mergeCell ref="B5:F5"/>
    <mergeCell ref="B9:C9"/>
    <mergeCell ref="D9:F9"/>
    <mergeCell ref="C10:D10"/>
    <mergeCell ref="E10:F10"/>
    <mergeCell ref="C11:D11"/>
    <mergeCell ref="E11:F11"/>
    <mergeCell ref="B16:C16"/>
    <mergeCell ref="D16:F16"/>
    <mergeCell ref="B17:F17"/>
    <mergeCell ref="B18:F18"/>
    <mergeCell ref="C12:D12"/>
    <mergeCell ref="E12:F12"/>
    <mergeCell ref="A13:F13"/>
    <mergeCell ref="A14:F14"/>
    <mergeCell ref="B15:C15"/>
    <mergeCell ref="D15:F15"/>
    <mergeCell ref="B28:F28"/>
    <mergeCell ref="B19:C19"/>
    <mergeCell ref="D19:F19"/>
    <mergeCell ref="B20:C20"/>
    <mergeCell ref="D20:F20"/>
    <mergeCell ref="A21:F21"/>
    <mergeCell ref="A22:F22"/>
    <mergeCell ref="B23:F23"/>
    <mergeCell ref="B24:F24"/>
    <mergeCell ref="B25:F25"/>
    <mergeCell ref="B26:F26"/>
    <mergeCell ref="B27:F27"/>
    <mergeCell ref="B42:C42"/>
    <mergeCell ref="D42:F42"/>
    <mergeCell ref="B38:F38"/>
    <mergeCell ref="B39:F39"/>
    <mergeCell ref="B29:F29"/>
    <mergeCell ref="A30:F30"/>
    <mergeCell ref="B31:F31"/>
    <mergeCell ref="B32:F32"/>
    <mergeCell ref="B33:F33"/>
    <mergeCell ref="B34:F34"/>
    <mergeCell ref="B35:F35"/>
    <mergeCell ref="B36:F36"/>
    <mergeCell ref="B37:F37"/>
    <mergeCell ref="A40:F40"/>
    <mergeCell ref="B41:F41"/>
    <mergeCell ref="B43:C43"/>
    <mergeCell ref="D43:F43"/>
    <mergeCell ref="B44:C44"/>
    <mergeCell ref="D44:F44"/>
    <mergeCell ref="B45:C45"/>
    <mergeCell ref="D45:F45"/>
    <mergeCell ref="B46:C46"/>
    <mergeCell ref="D46:F46"/>
    <mergeCell ref="A47:F47"/>
    <mergeCell ref="B48:F48"/>
    <mergeCell ref="C49:D49"/>
    <mergeCell ref="E49:F49"/>
    <mergeCell ref="A56:F56"/>
    <mergeCell ref="C50:D50"/>
    <mergeCell ref="E50:F50"/>
    <mergeCell ref="C51:D51"/>
    <mergeCell ref="E51:F51"/>
    <mergeCell ref="C52:D52"/>
    <mergeCell ref="E52:F52"/>
    <mergeCell ref="C53:D53"/>
    <mergeCell ref="E53:F53"/>
    <mergeCell ref="C54:D54"/>
    <mergeCell ref="E54:F54"/>
    <mergeCell ref="A55:F55"/>
    <mergeCell ref="A62:F62"/>
    <mergeCell ref="A73:F73"/>
    <mergeCell ref="A75:F75"/>
    <mergeCell ref="A76:F76"/>
    <mergeCell ref="B77:D77"/>
    <mergeCell ref="E77:F77"/>
    <mergeCell ref="B78:D78"/>
    <mergeCell ref="E78:F78"/>
    <mergeCell ref="B79:D79"/>
    <mergeCell ref="E79:F79"/>
    <mergeCell ref="B80:D80"/>
    <mergeCell ref="E80:F80"/>
    <mergeCell ref="A88:F88"/>
    <mergeCell ref="B81:D81"/>
    <mergeCell ref="E81:F81"/>
    <mergeCell ref="B82:D82"/>
    <mergeCell ref="E82:F82"/>
    <mergeCell ref="B83:D83"/>
    <mergeCell ref="E83:F83"/>
    <mergeCell ref="B84:D84"/>
    <mergeCell ref="E84:F84"/>
    <mergeCell ref="B85:D85"/>
    <mergeCell ref="E85:F85"/>
    <mergeCell ref="A87:F87"/>
  </mergeCells>
  <pageMargins left="0.7" right="0.7" top="0.78740157499999996" bottom="0.78740157499999996" header="0.3" footer="0.3"/>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4"/>
  <sheetViews>
    <sheetView topLeftCell="A63" workbookViewId="0">
      <selection activeCell="C61" sqref="C61:C68"/>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563</v>
      </c>
      <c r="C1" s="104"/>
      <c r="D1" s="104"/>
      <c r="E1" s="104"/>
      <c r="F1" s="105"/>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97"/>
      <c r="C4" s="98"/>
      <c r="D4" s="98"/>
      <c r="E4" s="98"/>
      <c r="F4" s="99"/>
    </row>
    <row r="5" spans="1:6" x14ac:dyDescent="0.25">
      <c r="A5" s="5" t="s">
        <v>5</v>
      </c>
      <c r="B5" s="97" t="s">
        <v>169</v>
      </c>
      <c r="C5" s="98"/>
      <c r="D5" s="98"/>
      <c r="E5" s="98"/>
      <c r="F5" s="99"/>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25.5" x14ac:dyDescent="0.25">
      <c r="A9" s="5" t="s">
        <v>9</v>
      </c>
      <c r="B9" s="100" t="s">
        <v>201</v>
      </c>
      <c r="C9" s="102"/>
      <c r="D9" s="100" t="s">
        <v>202</v>
      </c>
      <c r="E9" s="101"/>
      <c r="F9" s="102"/>
    </row>
    <row r="10" spans="1:6" ht="25.5" customHeight="1" x14ac:dyDescent="0.25">
      <c r="A10" s="6" t="s">
        <v>12</v>
      </c>
      <c r="B10" s="5" t="s">
        <v>13</v>
      </c>
      <c r="C10" s="100" t="s">
        <v>14</v>
      </c>
      <c r="D10" s="102"/>
      <c r="E10" s="90" t="s">
        <v>15</v>
      </c>
      <c r="F10" s="92"/>
    </row>
    <row r="11" spans="1:6" x14ac:dyDescent="0.25">
      <c r="A11" s="5" t="s">
        <v>16</v>
      </c>
      <c r="B11" s="14">
        <v>500</v>
      </c>
      <c r="C11" s="125">
        <v>500</v>
      </c>
      <c r="D11" s="126"/>
      <c r="E11" s="125">
        <v>0</v>
      </c>
      <c r="F11" s="126"/>
    </row>
    <row r="12" spans="1:6" x14ac:dyDescent="0.25">
      <c r="A12" s="5" t="s">
        <v>17</v>
      </c>
      <c r="B12" s="14">
        <v>500</v>
      </c>
      <c r="C12" s="125">
        <v>500</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564</v>
      </c>
      <c r="C16" s="99"/>
      <c r="D16" s="97" t="s">
        <v>564</v>
      </c>
      <c r="E16" s="98"/>
      <c r="F16" s="99"/>
    </row>
    <row r="17" spans="1:9" x14ac:dyDescent="0.25">
      <c r="A17" s="5" t="s">
        <v>0</v>
      </c>
      <c r="B17" s="97" t="s">
        <v>563</v>
      </c>
      <c r="C17" s="99"/>
      <c r="D17" s="97" t="s">
        <v>563</v>
      </c>
      <c r="E17" s="98"/>
      <c r="F17" s="99"/>
    </row>
    <row r="18" spans="1:9" x14ac:dyDescent="0.25">
      <c r="A18" s="5" t="s">
        <v>24</v>
      </c>
      <c r="B18" s="97" t="s">
        <v>565</v>
      </c>
      <c r="C18" s="99"/>
      <c r="D18" s="97" t="s">
        <v>565</v>
      </c>
      <c r="E18" s="98"/>
      <c r="F18" s="99"/>
    </row>
    <row r="19" spans="1:9" x14ac:dyDescent="0.25">
      <c r="A19" s="5" t="s">
        <v>26</v>
      </c>
      <c r="B19" s="94">
        <v>541562001</v>
      </c>
      <c r="C19" s="99"/>
      <c r="D19" s="97">
        <v>541562001</v>
      </c>
      <c r="E19" s="98"/>
      <c r="F19" s="99"/>
    </row>
    <row r="20" spans="1:9" x14ac:dyDescent="0.25">
      <c r="A20" s="5" t="s">
        <v>29</v>
      </c>
      <c r="B20" s="234" t="s">
        <v>566</v>
      </c>
      <c r="C20" s="99"/>
      <c r="D20" s="234" t="s">
        <v>566</v>
      </c>
      <c r="E20" s="98"/>
      <c r="F20" s="99"/>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409.6" x14ac:dyDescent="0.25">
      <c r="A24" s="35" t="s">
        <v>35</v>
      </c>
      <c r="B24" s="97" t="s">
        <v>140</v>
      </c>
      <c r="C24" s="98"/>
      <c r="D24" s="98"/>
      <c r="E24" s="98"/>
      <c r="F24" s="99"/>
    </row>
    <row r="25" spans="1:9" ht="409.6" x14ac:dyDescent="0.25">
      <c r="A25" s="35" t="s">
        <v>37</v>
      </c>
      <c r="B25" s="97" t="s">
        <v>38</v>
      </c>
      <c r="C25" s="98"/>
      <c r="D25" s="98"/>
      <c r="E25" s="98"/>
      <c r="F25" s="99"/>
    </row>
    <row r="26" spans="1:9" ht="294" x14ac:dyDescent="0.25">
      <c r="A26" s="35" t="s">
        <v>39</v>
      </c>
      <c r="B26" s="97" t="s">
        <v>40</v>
      </c>
      <c r="C26" s="98"/>
      <c r="D26" s="98"/>
      <c r="E26" s="98"/>
      <c r="F26" s="99"/>
    </row>
    <row r="27" spans="1:9" x14ac:dyDescent="0.25">
      <c r="A27" s="87"/>
      <c r="B27" s="88"/>
      <c r="C27" s="88"/>
      <c r="D27" s="88"/>
      <c r="E27" s="88"/>
      <c r="F27" s="89"/>
    </row>
    <row r="28" spans="1:9" ht="25.5" x14ac:dyDescent="0.25">
      <c r="A28" s="5" t="s">
        <v>41</v>
      </c>
      <c r="B28" s="100" t="s">
        <v>42</v>
      </c>
      <c r="C28" s="101"/>
      <c r="D28" s="101"/>
      <c r="E28" s="101"/>
      <c r="F28" s="102"/>
    </row>
    <row r="29" spans="1:9" ht="89.25" x14ac:dyDescent="0.25">
      <c r="A29" s="9" t="s">
        <v>567</v>
      </c>
      <c r="B29" s="97" t="s">
        <v>515</v>
      </c>
      <c r="C29" s="98"/>
      <c r="D29" s="98"/>
      <c r="E29" s="98"/>
      <c r="F29" s="99"/>
    </row>
    <row r="30" spans="1:9" ht="114.75" x14ac:dyDescent="0.25">
      <c r="A30" s="9" t="s">
        <v>568</v>
      </c>
      <c r="B30" s="97" t="s">
        <v>569</v>
      </c>
      <c r="C30" s="98"/>
      <c r="D30" s="98"/>
      <c r="E30" s="98"/>
      <c r="F30" s="99"/>
    </row>
    <row r="31" spans="1:9" ht="66" customHeight="1" x14ac:dyDescent="0.25">
      <c r="A31" s="9" t="s">
        <v>570</v>
      </c>
      <c r="B31" s="97" t="s">
        <v>518</v>
      </c>
      <c r="C31" s="98"/>
      <c r="D31" s="98"/>
      <c r="E31" s="98"/>
      <c r="F31" s="99"/>
      <c r="I31" s="1"/>
    </row>
    <row r="32" spans="1:9" ht="63.75" x14ac:dyDescent="0.25">
      <c r="A32" s="9" t="s">
        <v>519</v>
      </c>
      <c r="B32" s="97" t="s">
        <v>571</v>
      </c>
      <c r="C32" s="98"/>
      <c r="D32" s="98"/>
      <c r="E32" s="98"/>
      <c r="F32" s="99"/>
    </row>
    <row r="33" spans="1:10" ht="76.5" x14ac:dyDescent="0.25">
      <c r="A33" s="9" t="s">
        <v>572</v>
      </c>
      <c r="B33" s="97" t="s">
        <v>573</v>
      </c>
      <c r="C33" s="98"/>
      <c r="D33" s="98"/>
      <c r="E33" s="98"/>
      <c r="F33" s="99"/>
    </row>
    <row r="34" spans="1:10" ht="76.5" x14ac:dyDescent="0.25">
      <c r="A34" s="9" t="s">
        <v>574</v>
      </c>
      <c r="B34" s="97" t="s">
        <v>575</v>
      </c>
      <c r="C34" s="98"/>
      <c r="D34" s="98"/>
      <c r="E34" s="98"/>
      <c r="F34" s="99"/>
    </row>
    <row r="35" spans="1:10" ht="51" x14ac:dyDescent="0.25">
      <c r="A35" s="9" t="s">
        <v>576</v>
      </c>
      <c r="B35" s="97" t="s">
        <v>577</v>
      </c>
      <c r="C35" s="98"/>
      <c r="D35" s="98"/>
      <c r="E35" s="98"/>
      <c r="F35" s="99"/>
    </row>
    <row r="36" spans="1:10" ht="140.25" x14ac:dyDescent="0.25">
      <c r="A36" s="9" t="s">
        <v>59</v>
      </c>
      <c r="B36" s="97" t="s">
        <v>526</v>
      </c>
      <c r="C36" s="98"/>
      <c r="D36" s="98"/>
      <c r="E36" s="98"/>
      <c r="F36" s="99"/>
    </row>
    <row r="37" spans="1:10" x14ac:dyDescent="0.25">
      <c r="A37" s="9"/>
      <c r="B37" s="97"/>
      <c r="C37" s="98"/>
      <c r="D37" s="98"/>
      <c r="E37" s="98"/>
      <c r="F37" s="99"/>
    </row>
    <row r="38" spans="1:10" x14ac:dyDescent="0.25">
      <c r="A38" s="87"/>
      <c r="B38" s="88"/>
      <c r="C38" s="88"/>
      <c r="D38" s="88"/>
      <c r="E38" s="88"/>
      <c r="F38" s="89"/>
    </row>
    <row r="39" spans="1:10" ht="33.75" customHeight="1" x14ac:dyDescent="0.25">
      <c r="A39" s="5" t="s">
        <v>61</v>
      </c>
      <c r="B39" s="90" t="s">
        <v>62</v>
      </c>
      <c r="C39" s="91"/>
      <c r="D39" s="91"/>
      <c r="E39" s="91"/>
      <c r="F39" s="92"/>
    </row>
    <row r="40" spans="1:10" ht="45" customHeight="1" x14ac:dyDescent="0.25">
      <c r="A40" s="5" t="s">
        <v>63</v>
      </c>
      <c r="B40" s="90" t="s">
        <v>64</v>
      </c>
      <c r="C40" s="92"/>
      <c r="D40" s="90" t="s">
        <v>65</v>
      </c>
      <c r="E40" s="91"/>
      <c r="F40" s="92"/>
      <c r="J40" s="8"/>
    </row>
    <row r="41" spans="1:10" ht="41.25" customHeight="1" x14ac:dyDescent="0.25">
      <c r="A41" s="10" t="s">
        <v>66</v>
      </c>
      <c r="B41" s="97" t="s">
        <v>578</v>
      </c>
      <c r="C41" s="99"/>
      <c r="D41" s="233" t="s">
        <v>579</v>
      </c>
      <c r="E41" s="147"/>
      <c r="F41" s="148"/>
    </row>
    <row r="42" spans="1:10" ht="193.5" customHeight="1" x14ac:dyDescent="0.25">
      <c r="A42" s="10" t="s">
        <v>69</v>
      </c>
      <c r="B42" s="97" t="s">
        <v>580</v>
      </c>
      <c r="C42" s="99"/>
      <c r="D42" s="233" t="s">
        <v>581</v>
      </c>
      <c r="E42" s="147"/>
      <c r="F42" s="148"/>
    </row>
    <row r="43" spans="1:10" x14ac:dyDescent="0.25">
      <c r="A43" s="87"/>
      <c r="B43" s="88"/>
      <c r="C43" s="88"/>
      <c r="D43" s="88"/>
      <c r="E43" s="88"/>
      <c r="F43" s="89"/>
    </row>
    <row r="44" spans="1:10" ht="46.5" customHeight="1" x14ac:dyDescent="0.25">
      <c r="A44" s="5" t="s">
        <v>79</v>
      </c>
      <c r="B44" s="90" t="s">
        <v>80</v>
      </c>
      <c r="C44" s="91"/>
      <c r="D44" s="91"/>
      <c r="E44" s="91"/>
      <c r="F44" s="92"/>
    </row>
    <row r="45" spans="1:10" ht="33.75" customHeight="1" x14ac:dyDescent="0.25">
      <c r="A45" s="2"/>
      <c r="B45" s="10" t="s">
        <v>81</v>
      </c>
      <c r="C45" s="90" t="s">
        <v>82</v>
      </c>
      <c r="D45" s="92"/>
      <c r="E45" s="90" t="s">
        <v>83</v>
      </c>
      <c r="F45" s="92"/>
    </row>
    <row r="46" spans="1:10" x14ac:dyDescent="0.25">
      <c r="A46" s="4"/>
      <c r="B46" s="9"/>
      <c r="C46" s="97"/>
      <c r="D46" s="99"/>
      <c r="E46" s="97"/>
      <c r="F46" s="99"/>
    </row>
    <row r="47" spans="1:10" x14ac:dyDescent="0.25">
      <c r="A47" s="4"/>
      <c r="B47" s="9"/>
      <c r="C47" s="97"/>
      <c r="D47" s="99"/>
      <c r="E47" s="97"/>
      <c r="F47" s="99"/>
    </row>
    <row r="48" spans="1:10" x14ac:dyDescent="0.25">
      <c r="A48" s="4"/>
      <c r="B48" s="9"/>
      <c r="C48" s="97"/>
      <c r="D48" s="99"/>
      <c r="E48" s="97"/>
      <c r="F48" s="99"/>
    </row>
    <row r="49" spans="1:6" x14ac:dyDescent="0.25">
      <c r="A49" s="4"/>
      <c r="B49" s="9"/>
      <c r="C49" s="97"/>
      <c r="D49" s="99"/>
      <c r="E49" s="97"/>
      <c r="F49" s="99"/>
    </row>
    <row r="50" spans="1:6" x14ac:dyDescent="0.25">
      <c r="A50" s="4"/>
      <c r="B50" s="9"/>
      <c r="C50" s="97"/>
      <c r="D50" s="99"/>
      <c r="E50" s="97"/>
      <c r="F50" s="99"/>
    </row>
    <row r="51" spans="1:6" x14ac:dyDescent="0.25">
      <c r="A51" s="87"/>
      <c r="B51" s="88"/>
      <c r="C51" s="88"/>
      <c r="D51" s="88"/>
      <c r="E51" s="88"/>
      <c r="F51" s="89"/>
    </row>
    <row r="52" spans="1:6" ht="15" customHeight="1" x14ac:dyDescent="0.25">
      <c r="A52" s="103" t="s">
        <v>84</v>
      </c>
      <c r="B52" s="104"/>
      <c r="C52" s="104"/>
      <c r="D52" s="104"/>
      <c r="E52" s="104"/>
      <c r="F52" s="105"/>
    </row>
    <row r="53" spans="1:6" ht="38.25" x14ac:dyDescent="0.25">
      <c r="A53" s="3"/>
      <c r="B53" s="3"/>
      <c r="C53" s="10" t="s">
        <v>85</v>
      </c>
      <c r="D53" s="10" t="s">
        <v>86</v>
      </c>
      <c r="E53" s="20" t="s">
        <v>87</v>
      </c>
      <c r="F53" s="18" t="s">
        <v>88</v>
      </c>
    </row>
    <row r="54" spans="1:6" ht="31.5" x14ac:dyDescent="0.25">
      <c r="A54" s="13" t="s">
        <v>66</v>
      </c>
      <c r="B54" s="6" t="s">
        <v>89</v>
      </c>
      <c r="C54" s="16">
        <f>SUM(C55:C57)</f>
        <v>0</v>
      </c>
      <c r="D54" s="16">
        <f>SUM(D55:D57)</f>
        <v>0</v>
      </c>
      <c r="E54" s="16">
        <f>D54-C54</f>
        <v>0</v>
      </c>
      <c r="F54" s="21">
        <f>E54/C$70</f>
        <v>0</v>
      </c>
    </row>
    <row r="55" spans="1:6" ht="25.5" x14ac:dyDescent="0.25">
      <c r="A55" s="11" t="s">
        <v>90</v>
      </c>
      <c r="B55" s="4" t="s">
        <v>91</v>
      </c>
      <c r="C55" s="15">
        <v>0</v>
      </c>
      <c r="D55" s="15">
        <v>0</v>
      </c>
      <c r="E55" s="16">
        <f t="shared" ref="E55:E57" si="0">D55-C55</f>
        <v>0</v>
      </c>
      <c r="F55" s="21">
        <f>E55/C$70</f>
        <v>0</v>
      </c>
    </row>
    <row r="56" spans="1:6" ht="25.5" x14ac:dyDescent="0.25">
      <c r="A56" s="11" t="s">
        <v>92</v>
      </c>
      <c r="B56" s="4" t="s">
        <v>93</v>
      </c>
      <c r="C56" s="15">
        <v>0</v>
      </c>
      <c r="D56" s="15">
        <v>0</v>
      </c>
      <c r="E56" s="16">
        <f t="shared" si="0"/>
        <v>0</v>
      </c>
      <c r="F56" s="21">
        <f>E56/C$70</f>
        <v>0</v>
      </c>
    </row>
    <row r="57" spans="1:6" x14ac:dyDescent="0.25">
      <c r="A57" s="11" t="s">
        <v>94</v>
      </c>
      <c r="B57" s="4" t="s">
        <v>95</v>
      </c>
      <c r="C57" s="15">
        <v>0</v>
      </c>
      <c r="D57" s="15">
        <v>0</v>
      </c>
      <c r="E57" s="16">
        <f t="shared" si="0"/>
        <v>0</v>
      </c>
      <c r="F57" s="21">
        <f>E57/C$70</f>
        <v>0</v>
      </c>
    </row>
    <row r="58" spans="1:6" x14ac:dyDescent="0.25">
      <c r="A58" s="87"/>
      <c r="B58" s="88"/>
      <c r="C58" s="88"/>
      <c r="D58" s="88"/>
      <c r="E58" s="88"/>
      <c r="F58" s="89"/>
    </row>
    <row r="59" spans="1:6" ht="31.5" x14ac:dyDescent="0.25">
      <c r="A59" s="13" t="s">
        <v>69</v>
      </c>
      <c r="B59" s="6" t="s">
        <v>96</v>
      </c>
      <c r="C59" s="16">
        <f>SUM(C61:C68)</f>
        <v>500</v>
      </c>
      <c r="D59" s="16">
        <f>SUM(D61:D68)</f>
        <v>500</v>
      </c>
      <c r="E59" s="16">
        <f>D59-C59</f>
        <v>0</v>
      </c>
      <c r="F59" s="21">
        <f>E59/C$70</f>
        <v>0</v>
      </c>
    </row>
    <row r="60" spans="1:6" ht="15.75" x14ac:dyDescent="0.25">
      <c r="A60" s="12"/>
      <c r="B60" s="22" t="s">
        <v>97</v>
      </c>
      <c r="C60" s="23"/>
      <c r="D60" s="23"/>
      <c r="E60" s="23"/>
      <c r="F60" s="24"/>
    </row>
    <row r="61" spans="1:6" x14ac:dyDescent="0.25">
      <c r="A61" s="11" t="s">
        <v>98</v>
      </c>
      <c r="B61" s="4" t="s">
        <v>99</v>
      </c>
      <c r="C61" s="15">
        <v>336</v>
      </c>
      <c r="D61" s="25">
        <v>336</v>
      </c>
      <c r="E61" s="16">
        <f>SUM(D61-C61)</f>
        <v>0</v>
      </c>
      <c r="F61" s="21">
        <f>E61/C$70</f>
        <v>0</v>
      </c>
    </row>
    <row r="62" spans="1:6" ht="102" x14ac:dyDescent="0.25">
      <c r="A62" s="11" t="s">
        <v>100</v>
      </c>
      <c r="B62" s="4" t="s">
        <v>101</v>
      </c>
      <c r="C62" s="15">
        <v>20</v>
      </c>
      <c r="D62" s="15">
        <v>20</v>
      </c>
      <c r="E62" s="16">
        <f t="shared" ref="E62:E63" si="1">SUM(D62-C62)</f>
        <v>0</v>
      </c>
      <c r="F62" s="21">
        <f>E62/C$70</f>
        <v>0</v>
      </c>
    </row>
    <row r="63" spans="1:6" ht="63.75" x14ac:dyDescent="0.25">
      <c r="A63" s="11" t="s">
        <v>102</v>
      </c>
      <c r="B63" s="4" t="s">
        <v>103</v>
      </c>
      <c r="C63" s="15">
        <v>114</v>
      </c>
      <c r="D63" s="15">
        <v>114</v>
      </c>
      <c r="E63" s="16">
        <f t="shared" si="1"/>
        <v>0</v>
      </c>
      <c r="F63" s="21">
        <f>E63/C$70</f>
        <v>0</v>
      </c>
    </row>
    <row r="64" spans="1:6" ht="15.75" x14ac:dyDescent="0.25">
      <c r="A64" s="2"/>
      <c r="B64" s="22" t="s">
        <v>104</v>
      </c>
      <c r="C64" s="23"/>
      <c r="D64" s="23"/>
      <c r="E64" s="23"/>
      <c r="F64" s="24"/>
    </row>
    <row r="65" spans="1:6" ht="25.5" x14ac:dyDescent="0.25">
      <c r="A65" s="11" t="s">
        <v>105</v>
      </c>
      <c r="B65" s="4" t="s">
        <v>106</v>
      </c>
      <c r="C65" s="15">
        <v>6</v>
      </c>
      <c r="D65" s="15">
        <v>0</v>
      </c>
      <c r="E65" s="16">
        <f>SUM(D65-C65)</f>
        <v>-6</v>
      </c>
      <c r="F65" s="21">
        <f>E65/C$70</f>
        <v>-1.2E-2</v>
      </c>
    </row>
    <row r="66" spans="1:6" x14ac:dyDescent="0.25">
      <c r="A66" s="11" t="s">
        <v>107</v>
      </c>
      <c r="B66" s="4" t="s">
        <v>108</v>
      </c>
      <c r="C66" s="15">
        <v>20</v>
      </c>
      <c r="D66" s="15">
        <v>29</v>
      </c>
      <c r="E66" s="16">
        <f t="shared" ref="E66:E68" si="2">SUM(D66-C66)</f>
        <v>9</v>
      </c>
      <c r="F66" s="21">
        <f>E66/C$70</f>
        <v>1.7999999999999999E-2</v>
      </c>
    </row>
    <row r="67" spans="1:6" x14ac:dyDescent="0.25">
      <c r="A67" s="11" t="s">
        <v>109</v>
      </c>
      <c r="B67" s="4" t="s">
        <v>110</v>
      </c>
      <c r="C67" s="15">
        <v>4</v>
      </c>
      <c r="D67" s="15">
        <v>1</v>
      </c>
      <c r="E67" s="16">
        <f t="shared" si="2"/>
        <v>-3</v>
      </c>
      <c r="F67" s="21">
        <f>E67/C$70</f>
        <v>-6.0000000000000001E-3</v>
      </c>
    </row>
    <row r="68" spans="1:6" x14ac:dyDescent="0.25">
      <c r="A68" s="11" t="s">
        <v>111</v>
      </c>
      <c r="B68" s="4" t="s">
        <v>112</v>
      </c>
      <c r="C68" s="15">
        <v>0</v>
      </c>
      <c r="D68" s="15">
        <v>0</v>
      </c>
      <c r="E68" s="16">
        <f t="shared" si="2"/>
        <v>0</v>
      </c>
      <c r="F68" s="21">
        <f>E68/C$70</f>
        <v>0</v>
      </c>
    </row>
    <row r="69" spans="1:6" x14ac:dyDescent="0.25">
      <c r="A69" s="87"/>
      <c r="B69" s="88"/>
      <c r="C69" s="88"/>
      <c r="D69" s="88"/>
      <c r="E69" s="88"/>
      <c r="F69" s="89"/>
    </row>
    <row r="70" spans="1:6" ht="31.5" x14ac:dyDescent="0.25">
      <c r="A70" s="13" t="s">
        <v>71</v>
      </c>
      <c r="B70" s="6" t="s">
        <v>113</v>
      </c>
      <c r="C70" s="15">
        <v>500</v>
      </c>
      <c r="D70" s="16">
        <v>500</v>
      </c>
      <c r="E70" s="16">
        <f>D70-C70</f>
        <v>0</v>
      </c>
      <c r="F70" s="21">
        <f>E70/C$70</f>
        <v>0</v>
      </c>
    </row>
    <row r="71" spans="1:6" x14ac:dyDescent="0.25">
      <c r="A71" s="87"/>
      <c r="B71" s="88"/>
      <c r="C71" s="88"/>
      <c r="D71" s="88"/>
      <c r="E71" s="88"/>
      <c r="F71" s="89"/>
    </row>
    <row r="72" spans="1:6" ht="15" customHeight="1" x14ac:dyDescent="0.25">
      <c r="A72" s="103" t="s">
        <v>114</v>
      </c>
      <c r="B72" s="104"/>
      <c r="C72" s="104"/>
      <c r="D72" s="104"/>
      <c r="E72" s="104"/>
      <c r="F72" s="105"/>
    </row>
    <row r="73" spans="1:6" ht="25.5" x14ac:dyDescent="0.25">
      <c r="A73" s="10" t="s">
        <v>115</v>
      </c>
      <c r="B73" s="90" t="s">
        <v>116</v>
      </c>
      <c r="C73" s="91"/>
      <c r="D73" s="92"/>
      <c r="E73" s="90" t="s">
        <v>117</v>
      </c>
      <c r="F73" s="92"/>
    </row>
    <row r="74" spans="1:6" x14ac:dyDescent="0.25">
      <c r="A74" s="11" t="s">
        <v>98</v>
      </c>
      <c r="B74" s="93" t="s">
        <v>582</v>
      </c>
      <c r="C74" s="93"/>
      <c r="D74" s="93"/>
      <c r="E74" s="94">
        <v>336</v>
      </c>
      <c r="F74" s="95"/>
    </row>
    <row r="75" spans="1:6" x14ac:dyDescent="0.25">
      <c r="A75" s="11" t="s">
        <v>100</v>
      </c>
      <c r="B75" s="94" t="s">
        <v>583</v>
      </c>
      <c r="C75" s="96"/>
      <c r="D75" s="95"/>
      <c r="E75" s="94">
        <v>20</v>
      </c>
      <c r="F75" s="95"/>
    </row>
    <row r="76" spans="1:6" x14ac:dyDescent="0.25">
      <c r="A76" s="11" t="s">
        <v>102</v>
      </c>
      <c r="B76" s="94" t="s">
        <v>584</v>
      </c>
      <c r="C76" s="96"/>
      <c r="D76" s="95"/>
      <c r="E76" s="94">
        <v>114</v>
      </c>
      <c r="F76" s="95"/>
    </row>
    <row r="77" spans="1:6" x14ac:dyDescent="0.25">
      <c r="A77" s="11" t="s">
        <v>105</v>
      </c>
      <c r="B77" s="94" t="s">
        <v>585</v>
      </c>
      <c r="C77" s="96"/>
      <c r="D77" s="95"/>
      <c r="E77" s="94">
        <v>0</v>
      </c>
      <c r="F77" s="95"/>
    </row>
    <row r="78" spans="1:6" x14ac:dyDescent="0.25">
      <c r="A78" s="11" t="s">
        <v>107</v>
      </c>
      <c r="B78" s="93" t="s">
        <v>586</v>
      </c>
      <c r="C78" s="93"/>
      <c r="D78" s="93"/>
      <c r="E78" s="94">
        <v>29</v>
      </c>
      <c r="F78" s="95"/>
    </row>
    <row r="79" spans="1:6" x14ac:dyDescent="0.25">
      <c r="A79" s="11" t="s">
        <v>109</v>
      </c>
      <c r="B79" s="93" t="s">
        <v>536</v>
      </c>
      <c r="C79" s="93"/>
      <c r="D79" s="93"/>
      <c r="E79" s="94">
        <v>1</v>
      </c>
      <c r="F79" s="95"/>
    </row>
    <row r="80" spans="1:6" x14ac:dyDescent="0.25">
      <c r="A80" s="11" t="s">
        <v>111</v>
      </c>
      <c r="B80" s="93" t="s">
        <v>112</v>
      </c>
      <c r="C80" s="93"/>
      <c r="D80" s="93"/>
      <c r="E80" s="94">
        <v>0</v>
      </c>
      <c r="F80" s="95"/>
    </row>
    <row r="81" spans="1:6" x14ac:dyDescent="0.25">
      <c r="A81" s="17"/>
      <c r="B81" s="93"/>
      <c r="C81" s="93"/>
      <c r="D81" s="93"/>
      <c r="E81" s="94"/>
      <c r="F81" s="95"/>
    </row>
    <row r="82" spans="1:6" x14ac:dyDescent="0.25">
      <c r="A82" s="19"/>
      <c r="B82" s="19"/>
      <c r="C82" s="19"/>
      <c r="D82" s="19"/>
      <c r="E82" s="19"/>
      <c r="F82" s="19"/>
    </row>
    <row r="83" spans="1:6" x14ac:dyDescent="0.25">
      <c r="A83" s="86" t="s">
        <v>124</v>
      </c>
      <c r="B83" s="86"/>
      <c r="C83" s="86"/>
      <c r="D83" s="86"/>
      <c r="E83" s="86"/>
      <c r="F83" s="86"/>
    </row>
    <row r="84" spans="1:6" x14ac:dyDescent="0.25">
      <c r="A84" s="86" t="s">
        <v>125</v>
      </c>
      <c r="B84" s="86"/>
      <c r="C84" s="86"/>
      <c r="D84" s="86"/>
      <c r="E84" s="86"/>
      <c r="F84" s="86"/>
    </row>
  </sheetData>
  <mergeCells count="94">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A22:F22"/>
    <mergeCell ref="B16:C16"/>
    <mergeCell ref="D16:F16"/>
    <mergeCell ref="B17:C17"/>
    <mergeCell ref="D17:F17"/>
    <mergeCell ref="B18:C18"/>
    <mergeCell ref="D18:F18"/>
    <mergeCell ref="B19:C19"/>
    <mergeCell ref="D19:F19"/>
    <mergeCell ref="B20:C20"/>
    <mergeCell ref="D20:F20"/>
    <mergeCell ref="A21:F21"/>
    <mergeCell ref="B34:F34"/>
    <mergeCell ref="B23:F23"/>
    <mergeCell ref="B24:F24"/>
    <mergeCell ref="B25:F25"/>
    <mergeCell ref="B26:F26"/>
    <mergeCell ref="A27:F27"/>
    <mergeCell ref="B28:F28"/>
    <mergeCell ref="B29:F29"/>
    <mergeCell ref="B30:F30"/>
    <mergeCell ref="B31:F31"/>
    <mergeCell ref="B32:F32"/>
    <mergeCell ref="B33:F33"/>
    <mergeCell ref="B37:F37"/>
    <mergeCell ref="A38:F38"/>
    <mergeCell ref="B36:F36"/>
    <mergeCell ref="B35:F35"/>
    <mergeCell ref="B40:C40"/>
    <mergeCell ref="D40:F40"/>
    <mergeCell ref="B39:F39"/>
    <mergeCell ref="A43:F43"/>
    <mergeCell ref="B44:F44"/>
    <mergeCell ref="C45:D45"/>
    <mergeCell ref="E45:F45"/>
    <mergeCell ref="B41:C41"/>
    <mergeCell ref="D41:F41"/>
    <mergeCell ref="B42:C42"/>
    <mergeCell ref="D42:F42"/>
    <mergeCell ref="A52:F52"/>
    <mergeCell ref="C46:D46"/>
    <mergeCell ref="E46:F46"/>
    <mergeCell ref="C47:D47"/>
    <mergeCell ref="E47:F47"/>
    <mergeCell ref="C48:D48"/>
    <mergeCell ref="E48:F48"/>
    <mergeCell ref="C49:D49"/>
    <mergeCell ref="E49:F49"/>
    <mergeCell ref="C50:D50"/>
    <mergeCell ref="E50:F50"/>
    <mergeCell ref="A51:F51"/>
    <mergeCell ref="A58:F58"/>
    <mergeCell ref="A69:F69"/>
    <mergeCell ref="A71:F71"/>
    <mergeCell ref="A72:F72"/>
    <mergeCell ref="B73:D73"/>
    <mergeCell ref="E73:F73"/>
    <mergeCell ref="B74:D74"/>
    <mergeCell ref="E74:F74"/>
    <mergeCell ref="B75:D75"/>
    <mergeCell ref="E75:F75"/>
    <mergeCell ref="B76:D76"/>
    <mergeCell ref="E76:F76"/>
    <mergeCell ref="B77:D77"/>
    <mergeCell ref="E77:F77"/>
    <mergeCell ref="B78:D78"/>
    <mergeCell ref="E78:F78"/>
    <mergeCell ref="B79:D79"/>
    <mergeCell ref="E79:F79"/>
    <mergeCell ref="A84:F84"/>
    <mergeCell ref="B80:D80"/>
    <mergeCell ref="E80:F80"/>
    <mergeCell ref="B81:D81"/>
    <mergeCell ref="E81:F81"/>
    <mergeCell ref="A83:F83"/>
  </mergeCells>
  <hyperlinks>
    <hyperlink ref="B20" r:id="rId1"/>
    <hyperlink ref="D20" r:id="rId2"/>
  </hyperlinks>
  <pageMargins left="0.7" right="0.7" top="0.78740157499999996" bottom="0.78740157499999996" header="0.3" footer="0.3"/>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8"/>
  <sheetViews>
    <sheetView topLeftCell="A68" workbookViewId="0">
      <selection activeCell="C65" sqref="C65:C72"/>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587</v>
      </c>
      <c r="C1" s="104"/>
      <c r="D1" s="104"/>
      <c r="E1" s="104"/>
      <c r="F1" s="105"/>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97" t="s">
        <v>398</v>
      </c>
      <c r="C4" s="98"/>
      <c r="D4" s="98"/>
      <c r="E4" s="98"/>
      <c r="F4" s="99"/>
    </row>
    <row r="5" spans="1:6" x14ac:dyDescent="0.25">
      <c r="A5" s="5" t="s">
        <v>5</v>
      </c>
      <c r="B5" s="97" t="s">
        <v>169</v>
      </c>
      <c r="C5" s="98"/>
      <c r="D5" s="98"/>
      <c r="E5" s="98"/>
      <c r="F5" s="99"/>
    </row>
    <row r="6" spans="1:6" ht="15" customHeight="1" x14ac:dyDescent="0.25">
      <c r="A6" s="127" t="s">
        <v>7</v>
      </c>
      <c r="B6" s="115" t="s">
        <v>8</v>
      </c>
      <c r="C6" s="116"/>
      <c r="D6" s="116"/>
      <c r="E6" s="116"/>
      <c r="F6" s="117"/>
    </row>
    <row r="7" spans="1:6" ht="15" customHeight="1" x14ac:dyDescent="0.25">
      <c r="A7" s="128"/>
      <c r="B7" s="118"/>
      <c r="C7" s="119"/>
      <c r="D7" s="119"/>
      <c r="E7" s="119"/>
      <c r="F7" s="120"/>
    </row>
    <row r="8" spans="1:6" ht="15" customHeight="1" x14ac:dyDescent="0.25">
      <c r="A8" s="129"/>
      <c r="B8" s="121"/>
      <c r="C8" s="122"/>
      <c r="D8" s="122"/>
      <c r="E8" s="122"/>
      <c r="F8" s="123"/>
    </row>
    <row r="9" spans="1:6" ht="25.5" x14ac:dyDescent="0.25">
      <c r="A9" s="5" t="s">
        <v>9</v>
      </c>
      <c r="B9" s="100" t="s">
        <v>170</v>
      </c>
      <c r="C9" s="102"/>
      <c r="D9" s="100" t="s">
        <v>11</v>
      </c>
      <c r="E9" s="101"/>
      <c r="F9" s="102"/>
    </row>
    <row r="10" spans="1:6" ht="25.5" customHeight="1" x14ac:dyDescent="0.25">
      <c r="A10" s="6" t="s">
        <v>12</v>
      </c>
      <c r="B10" s="5" t="s">
        <v>13</v>
      </c>
      <c r="C10" s="100" t="s">
        <v>14</v>
      </c>
      <c r="D10" s="102"/>
      <c r="E10" s="90" t="s">
        <v>15</v>
      </c>
      <c r="F10" s="92"/>
    </row>
    <row r="11" spans="1:6" x14ac:dyDescent="0.25">
      <c r="A11" s="5" t="s">
        <v>16</v>
      </c>
      <c r="B11" s="14">
        <v>664</v>
      </c>
      <c r="C11" s="125">
        <v>664</v>
      </c>
      <c r="D11" s="126"/>
      <c r="E11" s="125">
        <v>0</v>
      </c>
      <c r="F11" s="126"/>
    </row>
    <row r="12" spans="1:6" x14ac:dyDescent="0.25">
      <c r="A12" s="5" t="s">
        <v>17</v>
      </c>
      <c r="B12" s="14">
        <v>664</v>
      </c>
      <c r="C12" s="125">
        <v>664</v>
      </c>
      <c r="D12" s="126"/>
      <c r="E12" s="125">
        <v>0</v>
      </c>
      <c r="F12" s="126"/>
    </row>
    <row r="13" spans="1:6" x14ac:dyDescent="0.25">
      <c r="A13" s="87"/>
      <c r="B13" s="88"/>
      <c r="C13" s="88"/>
      <c r="D13" s="88"/>
      <c r="E13" s="88"/>
      <c r="F13" s="89"/>
    </row>
    <row r="14" spans="1:6" ht="15.75"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588</v>
      </c>
      <c r="C16" s="99"/>
      <c r="D16" s="97" t="s">
        <v>588</v>
      </c>
      <c r="E16" s="98"/>
      <c r="F16" s="99"/>
    </row>
    <row r="17" spans="1:9" x14ac:dyDescent="0.25">
      <c r="A17" s="5" t="s">
        <v>0</v>
      </c>
      <c r="B17" s="97" t="s">
        <v>587</v>
      </c>
      <c r="C17" s="99"/>
      <c r="D17" s="97" t="s">
        <v>587</v>
      </c>
      <c r="E17" s="98"/>
      <c r="F17" s="99"/>
    </row>
    <row r="18" spans="1:9" x14ac:dyDescent="0.25">
      <c r="A18" s="5" t="s">
        <v>24</v>
      </c>
      <c r="B18" s="97" t="s">
        <v>589</v>
      </c>
      <c r="C18" s="99"/>
      <c r="D18" s="97" t="s">
        <v>589</v>
      </c>
      <c r="E18" s="98"/>
      <c r="F18" s="99"/>
    </row>
    <row r="19" spans="1:9" x14ac:dyDescent="0.25">
      <c r="A19" s="5" t="s">
        <v>26</v>
      </c>
      <c r="B19" s="94">
        <v>420224095771</v>
      </c>
      <c r="C19" s="99"/>
      <c r="D19" s="94">
        <v>420224095771</v>
      </c>
      <c r="E19" s="98"/>
      <c r="F19" s="99"/>
    </row>
    <row r="20" spans="1:9" x14ac:dyDescent="0.25">
      <c r="A20" s="5" t="s">
        <v>29</v>
      </c>
      <c r="B20" s="164" t="s">
        <v>590</v>
      </c>
      <c r="C20" s="99"/>
      <c r="D20" s="164" t="s">
        <v>590</v>
      </c>
      <c r="E20" s="98"/>
      <c r="F20" s="99"/>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75.75" customHeight="1" x14ac:dyDescent="0.25">
      <c r="A24" s="43" t="s">
        <v>66</v>
      </c>
      <c r="B24" s="190" t="s">
        <v>591</v>
      </c>
      <c r="C24" s="191"/>
      <c r="D24" s="191"/>
      <c r="E24" s="191"/>
      <c r="F24" s="192"/>
    </row>
    <row r="25" spans="1:9" ht="75" customHeight="1" x14ac:dyDescent="0.25">
      <c r="A25" s="53" t="s">
        <v>69</v>
      </c>
      <c r="B25" s="191" t="s">
        <v>592</v>
      </c>
      <c r="C25" s="191"/>
      <c r="D25" s="191"/>
      <c r="E25" s="191"/>
      <c r="F25" s="192"/>
    </row>
    <row r="26" spans="1:9" ht="51.75" customHeight="1" x14ac:dyDescent="0.25">
      <c r="A26" s="54" t="s">
        <v>71</v>
      </c>
      <c r="B26" s="190" t="s">
        <v>593</v>
      </c>
      <c r="C26" s="191"/>
      <c r="D26" s="191"/>
      <c r="E26" s="191"/>
      <c r="F26" s="192"/>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25.5" x14ac:dyDescent="0.25">
      <c r="A31" s="5" t="s">
        <v>41</v>
      </c>
      <c r="B31" s="100" t="s">
        <v>42</v>
      </c>
      <c r="C31" s="101"/>
      <c r="D31" s="101"/>
      <c r="E31" s="101"/>
      <c r="F31" s="102"/>
      <c r="I31" s="1"/>
    </row>
    <row r="32" spans="1:9" ht="34.5" customHeight="1" x14ac:dyDescent="0.25">
      <c r="A32" s="9" t="s">
        <v>66</v>
      </c>
      <c r="B32" s="190" t="s">
        <v>594</v>
      </c>
      <c r="C32" s="191"/>
      <c r="D32" s="191"/>
      <c r="E32" s="191"/>
      <c r="F32" s="192"/>
    </row>
    <row r="33" spans="1:10" ht="41.25" customHeight="1" x14ac:dyDescent="0.25">
      <c r="A33" s="9" t="s">
        <v>69</v>
      </c>
      <c r="B33" s="190" t="s">
        <v>595</v>
      </c>
      <c r="C33" s="191"/>
      <c r="D33" s="191"/>
      <c r="E33" s="191"/>
      <c r="F33" s="192"/>
    </row>
    <row r="34" spans="1:10" ht="29.25" customHeight="1" x14ac:dyDescent="0.25">
      <c r="A34" s="9" t="s">
        <v>71</v>
      </c>
      <c r="B34" s="190" t="s">
        <v>596</v>
      </c>
      <c r="C34" s="191"/>
      <c r="D34" s="191"/>
      <c r="E34" s="191"/>
      <c r="F34" s="192"/>
    </row>
    <row r="35" spans="1:10" ht="26.25" customHeight="1" x14ac:dyDescent="0.25">
      <c r="A35" s="9" t="s">
        <v>73</v>
      </c>
      <c r="B35" s="190" t="s">
        <v>597</v>
      </c>
      <c r="C35" s="191"/>
      <c r="D35" s="191"/>
      <c r="E35" s="191"/>
      <c r="F35" s="192"/>
    </row>
    <row r="36" spans="1:10" ht="37.5" customHeight="1" x14ac:dyDescent="0.25">
      <c r="A36" s="9" t="s">
        <v>75</v>
      </c>
      <c r="B36" s="190" t="s">
        <v>598</v>
      </c>
      <c r="C36" s="191"/>
      <c r="D36" s="191"/>
      <c r="E36" s="191"/>
      <c r="F36" s="192"/>
    </row>
    <row r="37" spans="1:10" ht="39.75" customHeight="1" x14ac:dyDescent="0.25">
      <c r="A37" s="9" t="s">
        <v>77</v>
      </c>
      <c r="B37" s="190" t="s">
        <v>599</v>
      </c>
      <c r="C37" s="191"/>
      <c r="D37" s="191"/>
      <c r="E37" s="191"/>
      <c r="F37" s="192"/>
    </row>
    <row r="38" spans="1:10" ht="45" customHeight="1" x14ac:dyDescent="0.25">
      <c r="A38" s="9" t="s">
        <v>218</v>
      </c>
      <c r="B38" s="190" t="s">
        <v>600</v>
      </c>
      <c r="C38" s="191"/>
      <c r="D38" s="191"/>
      <c r="E38" s="191"/>
      <c r="F38" s="192"/>
    </row>
    <row r="39" spans="1:10" ht="36.75" customHeight="1" x14ac:dyDescent="0.25">
      <c r="A39" s="9" t="s">
        <v>220</v>
      </c>
      <c r="B39" s="190" t="s">
        <v>601</v>
      </c>
      <c r="C39" s="191"/>
      <c r="D39" s="191"/>
      <c r="E39" s="191"/>
      <c r="F39" s="192"/>
    </row>
    <row r="40" spans="1:10" x14ac:dyDescent="0.25">
      <c r="A40" s="87"/>
      <c r="B40" s="88"/>
      <c r="C40" s="88"/>
      <c r="D40" s="88"/>
      <c r="E40" s="88"/>
      <c r="F40" s="89"/>
    </row>
    <row r="41" spans="1:10" ht="33.75" customHeight="1" x14ac:dyDescent="0.25">
      <c r="A41" s="5" t="s">
        <v>61</v>
      </c>
      <c r="B41" s="90" t="s">
        <v>62</v>
      </c>
      <c r="C41" s="91"/>
      <c r="D41" s="91"/>
      <c r="E41" s="91"/>
      <c r="F41" s="92"/>
    </row>
    <row r="42" spans="1:10" ht="45" customHeight="1" x14ac:dyDescent="0.25">
      <c r="A42" s="5" t="s">
        <v>63</v>
      </c>
      <c r="B42" s="90" t="s">
        <v>64</v>
      </c>
      <c r="C42" s="92"/>
      <c r="D42" s="90" t="s">
        <v>65</v>
      </c>
      <c r="E42" s="91"/>
      <c r="F42" s="92"/>
      <c r="J42" s="8"/>
    </row>
    <row r="43" spans="1:10" x14ac:dyDescent="0.25">
      <c r="A43" s="10" t="s">
        <v>66</v>
      </c>
      <c r="B43" s="97"/>
      <c r="C43" s="99"/>
      <c r="D43" s="97"/>
      <c r="E43" s="98"/>
      <c r="F43" s="99"/>
    </row>
    <row r="44" spans="1:10" x14ac:dyDescent="0.25">
      <c r="A44" s="10" t="s">
        <v>69</v>
      </c>
      <c r="B44" s="97"/>
      <c r="C44" s="99"/>
      <c r="D44" s="97"/>
      <c r="E44" s="98"/>
      <c r="F44" s="99"/>
    </row>
    <row r="45" spans="1:10" x14ac:dyDescent="0.25">
      <c r="A45" s="10" t="s">
        <v>71</v>
      </c>
      <c r="B45" s="97"/>
      <c r="C45" s="99"/>
      <c r="D45" s="97"/>
      <c r="E45" s="98"/>
      <c r="F45" s="99"/>
    </row>
    <row r="46" spans="1:10" x14ac:dyDescent="0.25">
      <c r="A46" s="10" t="s">
        <v>73</v>
      </c>
      <c r="B46" s="97"/>
      <c r="C46" s="99"/>
      <c r="D46" s="97"/>
      <c r="E46" s="98"/>
      <c r="F46" s="99"/>
    </row>
    <row r="47" spans="1:10" x14ac:dyDescent="0.25">
      <c r="A47" s="87"/>
      <c r="B47" s="88"/>
      <c r="C47" s="88"/>
      <c r="D47" s="88"/>
      <c r="E47" s="88"/>
      <c r="F47" s="89"/>
    </row>
    <row r="48" spans="1:10" ht="46.5" customHeight="1" x14ac:dyDescent="0.25">
      <c r="A48" s="5" t="s">
        <v>79</v>
      </c>
      <c r="B48" s="90" t="s">
        <v>80</v>
      </c>
      <c r="C48" s="91"/>
      <c r="D48" s="91"/>
      <c r="E48" s="91"/>
      <c r="F48" s="92"/>
    </row>
    <row r="49" spans="1:6" ht="33.75" customHeight="1" x14ac:dyDescent="0.25">
      <c r="A49" s="2"/>
      <c r="B49" s="10" t="s">
        <v>81</v>
      </c>
      <c r="C49" s="90" t="s">
        <v>82</v>
      </c>
      <c r="D49" s="92"/>
      <c r="E49" s="90" t="s">
        <v>83</v>
      </c>
      <c r="F49" s="92"/>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4"/>
      <c r="B53" s="9"/>
      <c r="C53" s="97"/>
      <c r="D53" s="99"/>
      <c r="E53" s="97"/>
      <c r="F53" s="99"/>
    </row>
    <row r="54" spans="1:6" x14ac:dyDescent="0.25">
      <c r="A54" s="4"/>
      <c r="B54" s="9"/>
      <c r="C54" s="97"/>
      <c r="D54" s="99"/>
      <c r="E54" s="97"/>
      <c r="F54" s="99"/>
    </row>
    <row r="55" spans="1:6" x14ac:dyDescent="0.25">
      <c r="A55" s="87"/>
      <c r="B55" s="88"/>
      <c r="C55" s="88"/>
      <c r="D55" s="88"/>
      <c r="E55" s="88"/>
      <c r="F55" s="89"/>
    </row>
    <row r="56" spans="1:6" ht="15" customHeight="1" x14ac:dyDescent="0.25">
      <c r="A56" s="103" t="s">
        <v>84</v>
      </c>
      <c r="B56" s="104"/>
      <c r="C56" s="104"/>
      <c r="D56" s="104"/>
      <c r="E56" s="104"/>
      <c r="F56" s="105"/>
    </row>
    <row r="57" spans="1:6" ht="38.25" x14ac:dyDescent="0.25">
      <c r="A57" s="3"/>
      <c r="B57" s="3"/>
      <c r="C57" s="10" t="s">
        <v>85</v>
      </c>
      <c r="D57" s="10" t="s">
        <v>86</v>
      </c>
      <c r="E57" s="20" t="s">
        <v>87</v>
      </c>
      <c r="F57" s="18" t="s">
        <v>88</v>
      </c>
    </row>
    <row r="58" spans="1:6" ht="31.5" x14ac:dyDescent="0.25">
      <c r="A58" s="13" t="s">
        <v>66</v>
      </c>
      <c r="B58" s="6" t="s">
        <v>89</v>
      </c>
      <c r="C58" s="16">
        <f>SUM(C59:C61)</f>
        <v>0</v>
      </c>
      <c r="D58" s="16">
        <f>SUM(D59:D61)</f>
        <v>0</v>
      </c>
      <c r="E58" s="16">
        <f>D58-C58</f>
        <v>0</v>
      </c>
      <c r="F58" s="21">
        <f>E58/C$74</f>
        <v>0</v>
      </c>
    </row>
    <row r="59" spans="1:6" ht="25.5" x14ac:dyDescent="0.25">
      <c r="A59" s="11" t="s">
        <v>90</v>
      </c>
      <c r="B59" s="4" t="s">
        <v>91</v>
      </c>
      <c r="C59" s="15">
        <v>0</v>
      </c>
      <c r="D59" s="15">
        <v>0</v>
      </c>
      <c r="E59" s="16">
        <f t="shared" ref="E59:E61" si="0">D59-C59</f>
        <v>0</v>
      </c>
      <c r="F59" s="21">
        <f>E59/C$74</f>
        <v>0</v>
      </c>
    </row>
    <row r="60" spans="1:6" ht="25.5" x14ac:dyDescent="0.25">
      <c r="A60" s="11" t="s">
        <v>92</v>
      </c>
      <c r="B60" s="4" t="s">
        <v>93</v>
      </c>
      <c r="C60" s="15">
        <v>0</v>
      </c>
      <c r="D60" s="15">
        <v>0</v>
      </c>
      <c r="E60" s="16">
        <f t="shared" si="0"/>
        <v>0</v>
      </c>
      <c r="F60" s="21">
        <f>E60/C$74</f>
        <v>0</v>
      </c>
    </row>
    <row r="61" spans="1:6" x14ac:dyDescent="0.25">
      <c r="A61" s="11" t="s">
        <v>94</v>
      </c>
      <c r="B61" s="4" t="s">
        <v>95</v>
      </c>
      <c r="C61" s="15">
        <v>0</v>
      </c>
      <c r="D61" s="15">
        <v>0</v>
      </c>
      <c r="E61" s="16">
        <f t="shared" si="0"/>
        <v>0</v>
      </c>
      <c r="F61" s="21">
        <f>E61/C$74</f>
        <v>0</v>
      </c>
    </row>
    <row r="62" spans="1:6" x14ac:dyDescent="0.25">
      <c r="A62" s="87"/>
      <c r="B62" s="88"/>
      <c r="C62" s="88"/>
      <c r="D62" s="88"/>
      <c r="E62" s="88"/>
      <c r="F62" s="89"/>
    </row>
    <row r="63" spans="1:6" ht="31.5" x14ac:dyDescent="0.25">
      <c r="A63" s="13" t="s">
        <v>69</v>
      </c>
      <c r="B63" s="6" t="s">
        <v>96</v>
      </c>
      <c r="C63" s="16">
        <f>SUM(C65:C72)</f>
        <v>664</v>
      </c>
      <c r="D63" s="16">
        <f>SUM(D65:D72)</f>
        <v>664</v>
      </c>
      <c r="E63" s="16">
        <f>D63-C63</f>
        <v>0</v>
      </c>
      <c r="F63" s="21">
        <f>E63/C$74</f>
        <v>0</v>
      </c>
    </row>
    <row r="64" spans="1:6" ht="15.75" x14ac:dyDescent="0.25">
      <c r="A64" s="12"/>
      <c r="B64" s="22" t="s">
        <v>97</v>
      </c>
      <c r="C64" s="23"/>
      <c r="D64" s="23"/>
      <c r="E64" s="23"/>
      <c r="F64" s="24"/>
    </row>
    <row r="65" spans="1:6" x14ac:dyDescent="0.25">
      <c r="A65" s="11" t="s">
        <v>98</v>
      </c>
      <c r="B65" s="4" t="s">
        <v>99</v>
      </c>
      <c r="C65" s="15">
        <v>370</v>
      </c>
      <c r="D65" s="25">
        <v>370</v>
      </c>
      <c r="E65" s="16">
        <f>SUM(D65-C65)</f>
        <v>0</v>
      </c>
      <c r="F65" s="21">
        <f>E65/C$74</f>
        <v>0</v>
      </c>
    </row>
    <row r="66" spans="1:6" ht="102" x14ac:dyDescent="0.25">
      <c r="A66" s="11" t="s">
        <v>100</v>
      </c>
      <c r="B66" s="4" t="s">
        <v>101</v>
      </c>
      <c r="C66" s="15">
        <v>30</v>
      </c>
      <c r="D66" s="15">
        <v>0</v>
      </c>
      <c r="E66" s="16">
        <f t="shared" ref="E66:E67" si="1">SUM(D66-C66)</f>
        <v>-30</v>
      </c>
      <c r="F66" s="21">
        <f>E66/C$74</f>
        <v>-4.5180722891566265E-2</v>
      </c>
    </row>
    <row r="67" spans="1:6" ht="63.75" x14ac:dyDescent="0.25">
      <c r="A67" s="11" t="s">
        <v>102</v>
      </c>
      <c r="B67" s="4" t="s">
        <v>103</v>
      </c>
      <c r="C67" s="15">
        <v>144</v>
      </c>
      <c r="D67" s="15">
        <v>131</v>
      </c>
      <c r="E67" s="16">
        <f t="shared" si="1"/>
        <v>-13</v>
      </c>
      <c r="F67" s="21">
        <f>E67/C$74</f>
        <v>-1.9578313253012049E-2</v>
      </c>
    </row>
    <row r="68" spans="1:6" ht="15.75" x14ac:dyDescent="0.25">
      <c r="A68" s="2"/>
      <c r="B68" s="22" t="s">
        <v>104</v>
      </c>
      <c r="C68" s="23"/>
      <c r="D68" s="23"/>
      <c r="E68" s="23"/>
      <c r="F68" s="24"/>
    </row>
    <row r="69" spans="1:6" ht="25.5" x14ac:dyDescent="0.25">
      <c r="A69" s="11" t="s">
        <v>105</v>
      </c>
      <c r="B69" s="4" t="s">
        <v>106</v>
      </c>
      <c r="C69" s="15">
        <v>15</v>
      </c>
      <c r="D69" s="15">
        <v>6</v>
      </c>
      <c r="E69" s="16">
        <f>SUM(D69-C69)</f>
        <v>-9</v>
      </c>
      <c r="F69" s="21">
        <f>E69/C$74</f>
        <v>-1.355421686746988E-2</v>
      </c>
    </row>
    <row r="70" spans="1:6" x14ac:dyDescent="0.25">
      <c r="A70" s="11" t="s">
        <v>107</v>
      </c>
      <c r="B70" s="4" t="s">
        <v>108</v>
      </c>
      <c r="C70" s="15">
        <v>80</v>
      </c>
      <c r="D70" s="15">
        <v>117</v>
      </c>
      <c r="E70" s="16">
        <f t="shared" ref="E70:E72" si="2">SUM(D70-C70)</f>
        <v>37</v>
      </c>
      <c r="F70" s="21">
        <f>E70/C$74</f>
        <v>5.5722891566265059E-2</v>
      </c>
    </row>
    <row r="71" spans="1:6" x14ac:dyDescent="0.25">
      <c r="A71" s="11" t="s">
        <v>109</v>
      </c>
      <c r="B71" s="4" t="s">
        <v>110</v>
      </c>
      <c r="C71" s="15">
        <v>10</v>
      </c>
      <c r="D71" s="15">
        <v>4</v>
      </c>
      <c r="E71" s="16">
        <f t="shared" si="2"/>
        <v>-6</v>
      </c>
      <c r="F71" s="21">
        <f>E71/C$74</f>
        <v>-9.0361445783132526E-3</v>
      </c>
    </row>
    <row r="72" spans="1:6" x14ac:dyDescent="0.25">
      <c r="A72" s="11" t="s">
        <v>111</v>
      </c>
      <c r="B72" s="4" t="s">
        <v>112</v>
      </c>
      <c r="C72" s="15">
        <v>15</v>
      </c>
      <c r="D72" s="15">
        <v>36</v>
      </c>
      <c r="E72" s="16">
        <f t="shared" si="2"/>
        <v>21</v>
      </c>
      <c r="F72" s="21">
        <f>E72/C$74</f>
        <v>3.1626506024096383E-2</v>
      </c>
    </row>
    <row r="73" spans="1:6" x14ac:dyDescent="0.25">
      <c r="A73" s="87"/>
      <c r="B73" s="88"/>
      <c r="C73" s="88"/>
      <c r="D73" s="88"/>
      <c r="E73" s="88"/>
      <c r="F73" s="89"/>
    </row>
    <row r="74" spans="1:6" ht="31.5" x14ac:dyDescent="0.25">
      <c r="A74" s="13" t="s">
        <v>71</v>
      </c>
      <c r="B74" s="6" t="s">
        <v>113</v>
      </c>
      <c r="C74" s="15">
        <v>664</v>
      </c>
      <c r="D74" s="16">
        <f>SUM(D63,D58,)</f>
        <v>664</v>
      </c>
      <c r="E74" s="16">
        <f>D74-C74</f>
        <v>0</v>
      </c>
      <c r="F74" s="21">
        <f>E74/C$74</f>
        <v>0</v>
      </c>
    </row>
    <row r="75" spans="1:6" x14ac:dyDescent="0.25">
      <c r="A75" s="87"/>
      <c r="B75" s="88"/>
      <c r="C75" s="88"/>
      <c r="D75" s="88"/>
      <c r="E75" s="88"/>
      <c r="F75" s="89"/>
    </row>
    <row r="76" spans="1:6" ht="15" customHeight="1" x14ac:dyDescent="0.25">
      <c r="A76" s="103" t="s">
        <v>114</v>
      </c>
      <c r="B76" s="104"/>
      <c r="C76" s="104"/>
      <c r="D76" s="104"/>
      <c r="E76" s="104"/>
      <c r="F76" s="105"/>
    </row>
    <row r="77" spans="1:6" ht="25.5" x14ac:dyDescent="0.25">
      <c r="A77" s="10" t="s">
        <v>115</v>
      </c>
      <c r="B77" s="90" t="s">
        <v>116</v>
      </c>
      <c r="C77" s="91"/>
      <c r="D77" s="92"/>
      <c r="E77" s="90" t="s">
        <v>117</v>
      </c>
      <c r="F77" s="92"/>
    </row>
    <row r="78" spans="1:6" ht="69.75" customHeight="1" x14ac:dyDescent="0.25">
      <c r="A78" s="12" t="s">
        <v>602</v>
      </c>
      <c r="B78" s="235" t="s">
        <v>603</v>
      </c>
      <c r="C78" s="236"/>
      <c r="D78" s="237"/>
      <c r="E78" s="94">
        <v>500.625</v>
      </c>
      <c r="F78" s="95"/>
    </row>
    <row r="79" spans="1:6" ht="28.5" customHeight="1" x14ac:dyDescent="0.25">
      <c r="A79" s="12" t="s">
        <v>105</v>
      </c>
      <c r="B79" s="235" t="s">
        <v>604</v>
      </c>
      <c r="C79" s="236"/>
      <c r="D79" s="237"/>
      <c r="E79" s="94">
        <v>6.01</v>
      </c>
      <c r="F79" s="95"/>
    </row>
    <row r="80" spans="1:6" ht="18" customHeight="1" x14ac:dyDescent="0.25">
      <c r="A80" s="12" t="s">
        <v>107</v>
      </c>
      <c r="B80" s="235" t="s">
        <v>605</v>
      </c>
      <c r="C80" s="236"/>
      <c r="D80" s="237"/>
      <c r="E80" s="94">
        <v>3.0459999999999998</v>
      </c>
      <c r="F80" s="95"/>
    </row>
    <row r="81" spans="1:6" x14ac:dyDescent="0.25">
      <c r="A81" s="12" t="s">
        <v>107</v>
      </c>
      <c r="B81" s="235" t="s">
        <v>606</v>
      </c>
      <c r="C81" s="236"/>
      <c r="D81" s="237"/>
      <c r="E81" s="94">
        <v>50</v>
      </c>
      <c r="F81" s="95"/>
    </row>
    <row r="82" spans="1:6" x14ac:dyDescent="0.25">
      <c r="A82" s="12" t="s">
        <v>107</v>
      </c>
      <c r="B82" s="235" t="s">
        <v>607</v>
      </c>
      <c r="C82" s="236"/>
      <c r="D82" s="237"/>
      <c r="E82" s="94">
        <v>7.3810000000000002</v>
      </c>
      <c r="F82" s="95"/>
    </row>
    <row r="83" spans="1:6" x14ac:dyDescent="0.25">
      <c r="A83" s="12" t="s">
        <v>107</v>
      </c>
      <c r="B83" s="235" t="s">
        <v>608</v>
      </c>
      <c r="C83" s="236"/>
      <c r="D83" s="237"/>
      <c r="E83" s="94">
        <v>30</v>
      </c>
      <c r="F83" s="95"/>
    </row>
    <row r="84" spans="1:6" x14ac:dyDescent="0.25">
      <c r="A84" s="12" t="s">
        <v>107</v>
      </c>
      <c r="B84" s="235" t="s">
        <v>609</v>
      </c>
      <c r="C84" s="236"/>
      <c r="D84" s="237"/>
      <c r="E84" s="94">
        <v>20</v>
      </c>
      <c r="F84" s="95"/>
    </row>
    <row r="85" spans="1:6" x14ac:dyDescent="0.25">
      <c r="A85" s="12" t="s">
        <v>107</v>
      </c>
      <c r="B85" s="235" t="s">
        <v>610</v>
      </c>
      <c r="C85" s="236"/>
      <c r="D85" s="237"/>
      <c r="E85" s="94">
        <v>6.5960000000000001</v>
      </c>
      <c r="F85" s="95"/>
    </row>
    <row r="86" spans="1:6" x14ac:dyDescent="0.25">
      <c r="A86" s="12" t="s">
        <v>109</v>
      </c>
      <c r="B86" s="235" t="s">
        <v>611</v>
      </c>
      <c r="C86" s="236"/>
      <c r="D86" s="237"/>
      <c r="E86" s="94">
        <v>4.141</v>
      </c>
      <c r="F86" s="95"/>
    </row>
    <row r="87" spans="1:6" x14ac:dyDescent="0.25">
      <c r="A87" s="12" t="s">
        <v>111</v>
      </c>
      <c r="B87" s="235" t="s">
        <v>612</v>
      </c>
      <c r="C87" s="236"/>
      <c r="D87" s="237"/>
      <c r="E87" s="94">
        <v>36</v>
      </c>
      <c r="F87" s="95"/>
    </row>
    <row r="88" spans="1:6" x14ac:dyDescent="0.25">
      <c r="A88" s="86" t="s">
        <v>125</v>
      </c>
      <c r="B88" s="86"/>
      <c r="C88" s="86"/>
      <c r="D88" s="86"/>
      <c r="E88" s="86"/>
      <c r="F88" s="86"/>
    </row>
  </sheetData>
  <mergeCells count="103">
    <mergeCell ref="B1:F1"/>
    <mergeCell ref="A2:F2"/>
    <mergeCell ref="A3:F3"/>
    <mergeCell ref="B4:F4"/>
    <mergeCell ref="B5:F5"/>
    <mergeCell ref="A6:A8"/>
    <mergeCell ref="B6:F8"/>
    <mergeCell ref="C12:D12"/>
    <mergeCell ref="E12:F12"/>
    <mergeCell ref="A13:F13"/>
    <mergeCell ref="A14:F14"/>
    <mergeCell ref="B15:C15"/>
    <mergeCell ref="D15:F15"/>
    <mergeCell ref="B9:C9"/>
    <mergeCell ref="D9:F9"/>
    <mergeCell ref="C10:D10"/>
    <mergeCell ref="E10:F10"/>
    <mergeCell ref="C11:D11"/>
    <mergeCell ref="E11:F11"/>
    <mergeCell ref="B19:C19"/>
    <mergeCell ref="D19:F19"/>
    <mergeCell ref="B20:C20"/>
    <mergeCell ref="D20:F20"/>
    <mergeCell ref="A21:F21"/>
    <mergeCell ref="A22:F22"/>
    <mergeCell ref="B16:C16"/>
    <mergeCell ref="D16:F16"/>
    <mergeCell ref="B17:C17"/>
    <mergeCell ref="D17:F17"/>
    <mergeCell ref="B18:C18"/>
    <mergeCell ref="D18:F18"/>
    <mergeCell ref="B29:F29"/>
    <mergeCell ref="A30:F30"/>
    <mergeCell ref="B31:F31"/>
    <mergeCell ref="B32:F32"/>
    <mergeCell ref="B33:F33"/>
    <mergeCell ref="B34:F34"/>
    <mergeCell ref="B23:F23"/>
    <mergeCell ref="B24:F24"/>
    <mergeCell ref="B25:F25"/>
    <mergeCell ref="B26:F26"/>
    <mergeCell ref="B27:F27"/>
    <mergeCell ref="B28:F28"/>
    <mergeCell ref="B43:C43"/>
    <mergeCell ref="D43:F43"/>
    <mergeCell ref="B44:C44"/>
    <mergeCell ref="D44:F44"/>
    <mergeCell ref="B45:C45"/>
    <mergeCell ref="D45:F45"/>
    <mergeCell ref="B35:F35"/>
    <mergeCell ref="B38:F38"/>
    <mergeCell ref="B39:F39"/>
    <mergeCell ref="A40:F40"/>
    <mergeCell ref="B41:F41"/>
    <mergeCell ref="B42:C42"/>
    <mergeCell ref="D42:F42"/>
    <mergeCell ref="B36:F36"/>
    <mergeCell ref="B37:F37"/>
    <mergeCell ref="C50:D50"/>
    <mergeCell ref="E50:F50"/>
    <mergeCell ref="C51:D51"/>
    <mergeCell ref="E51:F51"/>
    <mergeCell ref="C52:D52"/>
    <mergeCell ref="E52:F52"/>
    <mergeCell ref="B46:C46"/>
    <mergeCell ref="D46:F46"/>
    <mergeCell ref="A47:F47"/>
    <mergeCell ref="B48:F48"/>
    <mergeCell ref="C49:D49"/>
    <mergeCell ref="E49:F49"/>
    <mergeCell ref="A62:F62"/>
    <mergeCell ref="A73:F73"/>
    <mergeCell ref="A75:F75"/>
    <mergeCell ref="A76:F76"/>
    <mergeCell ref="B77:D77"/>
    <mergeCell ref="E77:F77"/>
    <mergeCell ref="C53:D53"/>
    <mergeCell ref="E53:F53"/>
    <mergeCell ref="C54:D54"/>
    <mergeCell ref="E54:F54"/>
    <mergeCell ref="A55:F55"/>
    <mergeCell ref="A56:F56"/>
    <mergeCell ref="B81:D81"/>
    <mergeCell ref="E81:F81"/>
    <mergeCell ref="B82:D82"/>
    <mergeCell ref="E82:F82"/>
    <mergeCell ref="B83:D83"/>
    <mergeCell ref="E83:F83"/>
    <mergeCell ref="B78:D78"/>
    <mergeCell ref="E78:F78"/>
    <mergeCell ref="B79:D79"/>
    <mergeCell ref="E79:F79"/>
    <mergeCell ref="B80:D80"/>
    <mergeCell ref="E80:F80"/>
    <mergeCell ref="B84:D84"/>
    <mergeCell ref="E84:F84"/>
    <mergeCell ref="B85:D85"/>
    <mergeCell ref="E85:F85"/>
    <mergeCell ref="A88:F88"/>
    <mergeCell ref="B86:D86"/>
    <mergeCell ref="E86:F86"/>
    <mergeCell ref="B87:D87"/>
    <mergeCell ref="E87:F87"/>
  </mergeCells>
  <hyperlinks>
    <hyperlink ref="B20" r:id="rId1"/>
    <hyperlink ref="D20" r:id="rId2"/>
  </hyperlinks>
  <pageMargins left="0.7" right="0.7" top="0.75" bottom="0.75" header="0.3" footer="0.3"/>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9"/>
  <sheetViews>
    <sheetView topLeftCell="A78" workbookViewId="0">
      <selection activeCell="B81" sqref="B81:D81"/>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613</v>
      </c>
      <c r="C1" s="104"/>
      <c r="D1" s="104"/>
      <c r="E1" s="104"/>
      <c r="F1" s="105"/>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97" t="s">
        <v>398</v>
      </c>
      <c r="C4" s="98"/>
      <c r="D4" s="98"/>
      <c r="E4" s="98"/>
      <c r="F4" s="99"/>
    </row>
    <row r="5" spans="1:6" x14ac:dyDescent="0.25">
      <c r="A5" s="5" t="s">
        <v>5</v>
      </c>
      <c r="B5" s="97" t="s">
        <v>169</v>
      </c>
      <c r="C5" s="98"/>
      <c r="D5" s="98"/>
      <c r="E5" s="98"/>
      <c r="F5" s="99"/>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25.5" x14ac:dyDescent="0.25">
      <c r="A9" s="5" t="s">
        <v>9</v>
      </c>
      <c r="B9" s="100" t="s">
        <v>10</v>
      </c>
      <c r="C9" s="102"/>
      <c r="D9" s="100" t="s">
        <v>11</v>
      </c>
      <c r="E9" s="101"/>
      <c r="F9" s="102"/>
    </row>
    <row r="10" spans="1:6" ht="25.5" customHeight="1" x14ac:dyDescent="0.25">
      <c r="A10" s="6" t="s">
        <v>12</v>
      </c>
      <c r="B10" s="5" t="s">
        <v>464</v>
      </c>
      <c r="C10" s="100" t="s">
        <v>614</v>
      </c>
      <c r="D10" s="102"/>
      <c r="E10" s="90" t="s">
        <v>615</v>
      </c>
      <c r="F10" s="92"/>
    </row>
    <row r="11" spans="1:6" x14ac:dyDescent="0.25">
      <c r="A11" s="5" t="s">
        <v>16</v>
      </c>
      <c r="B11" s="14">
        <v>892</v>
      </c>
      <c r="C11" s="125">
        <v>892</v>
      </c>
      <c r="D11" s="126"/>
      <c r="E11" s="125">
        <v>0</v>
      </c>
      <c r="F11" s="126"/>
    </row>
    <row r="12" spans="1:6" x14ac:dyDescent="0.25">
      <c r="A12" s="5" t="s">
        <v>17</v>
      </c>
      <c r="B12" s="14">
        <v>892</v>
      </c>
      <c r="C12" s="125">
        <v>892</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616</v>
      </c>
      <c r="C16" s="99"/>
      <c r="D16" s="97" t="s">
        <v>616</v>
      </c>
      <c r="E16" s="98"/>
      <c r="F16" s="99"/>
    </row>
    <row r="17" spans="1:9" x14ac:dyDescent="0.25">
      <c r="A17" s="5" t="s">
        <v>0</v>
      </c>
      <c r="B17" s="97" t="s">
        <v>617</v>
      </c>
      <c r="C17" s="99"/>
      <c r="D17" s="97" t="s">
        <v>617</v>
      </c>
      <c r="E17" s="98"/>
      <c r="F17" s="99"/>
    </row>
    <row r="18" spans="1:9" x14ac:dyDescent="0.25">
      <c r="A18" s="5" t="s">
        <v>24</v>
      </c>
      <c r="B18" s="97" t="s">
        <v>618</v>
      </c>
      <c r="C18" s="99"/>
      <c r="D18" s="97" t="s">
        <v>618</v>
      </c>
      <c r="E18" s="98"/>
      <c r="F18" s="99"/>
    </row>
    <row r="19" spans="1:9" x14ac:dyDescent="0.25">
      <c r="A19" s="5" t="s">
        <v>26</v>
      </c>
      <c r="B19" s="94">
        <v>739249136</v>
      </c>
      <c r="C19" s="99"/>
      <c r="D19" s="94">
        <v>739249136</v>
      </c>
      <c r="E19" s="98"/>
      <c r="F19" s="99"/>
    </row>
    <row r="20" spans="1:9" x14ac:dyDescent="0.25">
      <c r="A20" s="5" t="s">
        <v>29</v>
      </c>
      <c r="B20" s="164" t="s">
        <v>619</v>
      </c>
      <c r="C20" s="99"/>
      <c r="D20" s="164" t="s">
        <v>619</v>
      </c>
      <c r="E20" s="98"/>
      <c r="F20" s="99"/>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65.25" customHeight="1" x14ac:dyDescent="0.25">
      <c r="A24" s="243"/>
      <c r="B24" s="246" t="s">
        <v>620</v>
      </c>
      <c r="C24" s="247"/>
      <c r="D24" s="247"/>
      <c r="E24" s="247"/>
      <c r="F24" s="248"/>
    </row>
    <row r="25" spans="1:9" x14ac:dyDescent="0.25">
      <c r="A25" s="244"/>
      <c r="B25" s="249"/>
      <c r="C25" s="250"/>
      <c r="D25" s="250"/>
      <c r="E25" s="250"/>
      <c r="F25" s="251"/>
    </row>
    <row r="26" spans="1:9" hidden="1" x14ac:dyDescent="0.25">
      <c r="A26" s="244"/>
      <c r="B26" s="249"/>
      <c r="C26" s="250"/>
      <c r="D26" s="250"/>
      <c r="E26" s="250"/>
      <c r="F26" s="251"/>
    </row>
    <row r="27" spans="1:9" hidden="1" x14ac:dyDescent="0.25">
      <c r="A27" s="245"/>
      <c r="B27" s="252"/>
      <c r="C27" s="253"/>
      <c r="D27" s="253"/>
      <c r="E27" s="253"/>
      <c r="F27" s="254"/>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27.6" customHeight="1" x14ac:dyDescent="0.25">
      <c r="A31" s="5" t="s">
        <v>41</v>
      </c>
      <c r="B31" s="100" t="s">
        <v>42</v>
      </c>
      <c r="C31" s="101"/>
      <c r="D31" s="101"/>
      <c r="E31" s="101"/>
      <c r="F31" s="102"/>
      <c r="I31" s="1"/>
    </row>
    <row r="32" spans="1:9" ht="56.25" customHeight="1" x14ac:dyDescent="0.25">
      <c r="A32" s="9">
        <v>1</v>
      </c>
      <c r="B32" s="242" t="s">
        <v>621</v>
      </c>
      <c r="C32" s="151"/>
      <c r="D32" s="151"/>
      <c r="E32" s="151"/>
      <c r="F32" s="152"/>
    </row>
    <row r="33" spans="1:10" ht="172.5" customHeight="1" x14ac:dyDescent="0.25">
      <c r="A33" s="32">
        <v>2</v>
      </c>
      <c r="B33" s="242" t="s">
        <v>622</v>
      </c>
      <c r="C33" s="151"/>
      <c r="D33" s="151"/>
      <c r="E33" s="151"/>
      <c r="F33" s="152"/>
    </row>
    <row r="34" spans="1:10" ht="57" customHeight="1" x14ac:dyDescent="0.25">
      <c r="A34" s="9">
        <v>3</v>
      </c>
      <c r="B34" s="242" t="s">
        <v>623</v>
      </c>
      <c r="C34" s="151"/>
      <c r="D34" s="151"/>
      <c r="E34" s="151"/>
      <c r="F34" s="152"/>
    </row>
    <row r="35" spans="1:10" ht="128.25" customHeight="1" x14ac:dyDescent="0.25">
      <c r="A35" s="9">
        <v>4</v>
      </c>
      <c r="B35" s="242" t="s">
        <v>624</v>
      </c>
      <c r="C35" s="151"/>
      <c r="D35" s="151"/>
      <c r="E35" s="151"/>
      <c r="F35" s="152"/>
    </row>
    <row r="36" spans="1:10" ht="54" customHeight="1" x14ac:dyDescent="0.25">
      <c r="A36" s="9">
        <v>5</v>
      </c>
      <c r="B36" s="242" t="s">
        <v>625</v>
      </c>
      <c r="C36" s="151"/>
      <c r="D36" s="151"/>
      <c r="E36" s="151"/>
      <c r="F36" s="152"/>
    </row>
    <row r="37" spans="1:10" ht="30" customHeight="1" x14ac:dyDescent="0.25">
      <c r="A37" s="9">
        <v>6</v>
      </c>
      <c r="B37" s="242" t="s">
        <v>626</v>
      </c>
      <c r="C37" s="151"/>
      <c r="D37" s="151"/>
      <c r="E37" s="151"/>
      <c r="F37" s="152"/>
    </row>
    <row r="38" spans="1:10" ht="98.25" customHeight="1" x14ac:dyDescent="0.25">
      <c r="A38" s="27">
        <v>7</v>
      </c>
      <c r="B38" s="151" t="s">
        <v>627</v>
      </c>
      <c r="C38" s="151"/>
      <c r="D38" s="151"/>
      <c r="E38" s="151"/>
      <c r="F38" s="152"/>
    </row>
    <row r="39" spans="1:10" ht="114" customHeight="1" x14ac:dyDescent="0.25">
      <c r="A39" s="33">
        <v>8</v>
      </c>
      <c r="B39" s="151" t="s">
        <v>628</v>
      </c>
      <c r="C39" s="151"/>
      <c r="D39" s="151"/>
      <c r="E39" s="151"/>
      <c r="F39" s="152"/>
    </row>
    <row r="40" spans="1:10" ht="87.75" customHeight="1" x14ac:dyDescent="0.25">
      <c r="A40" s="34">
        <v>9</v>
      </c>
      <c r="B40" s="151" t="s">
        <v>629</v>
      </c>
      <c r="C40" s="151"/>
      <c r="D40" s="151"/>
      <c r="E40" s="151"/>
      <c r="F40" s="152"/>
    </row>
    <row r="41" spans="1:10" ht="33.75" customHeight="1" x14ac:dyDescent="0.25">
      <c r="A41" s="5" t="s">
        <v>61</v>
      </c>
      <c r="B41" s="90" t="s">
        <v>62</v>
      </c>
      <c r="C41" s="91"/>
      <c r="D41" s="91"/>
      <c r="E41" s="91"/>
      <c r="F41" s="92"/>
    </row>
    <row r="42" spans="1:10" ht="45" customHeight="1" x14ac:dyDescent="0.25">
      <c r="A42" s="5" t="s">
        <v>63</v>
      </c>
      <c r="B42" s="90" t="s">
        <v>64</v>
      </c>
      <c r="C42" s="92"/>
      <c r="D42" s="90" t="s">
        <v>65</v>
      </c>
      <c r="E42" s="91"/>
      <c r="F42" s="92"/>
      <c r="J42" s="8"/>
    </row>
    <row r="43" spans="1:10" ht="64.5" customHeight="1" x14ac:dyDescent="0.25">
      <c r="A43" s="10" t="s">
        <v>66</v>
      </c>
      <c r="B43" s="162" t="s">
        <v>630</v>
      </c>
      <c r="C43" s="154"/>
      <c r="D43" s="153" t="s">
        <v>631</v>
      </c>
      <c r="E43" s="153"/>
      <c r="F43" s="154"/>
    </row>
    <row r="44" spans="1:10" x14ac:dyDescent="0.25">
      <c r="A44" s="10" t="s">
        <v>69</v>
      </c>
      <c r="B44" s="97"/>
      <c r="C44" s="99"/>
      <c r="D44" s="97"/>
      <c r="E44" s="98"/>
      <c r="F44" s="99"/>
    </row>
    <row r="45" spans="1:10" x14ac:dyDescent="0.25">
      <c r="A45" s="10" t="s">
        <v>71</v>
      </c>
      <c r="B45" s="97"/>
      <c r="C45" s="99"/>
      <c r="D45" s="97"/>
      <c r="E45" s="98"/>
      <c r="F45" s="99"/>
    </row>
    <row r="46" spans="1:10" x14ac:dyDescent="0.25">
      <c r="A46" s="10" t="s">
        <v>73</v>
      </c>
      <c r="B46" s="97"/>
      <c r="C46" s="99"/>
      <c r="D46" s="97"/>
      <c r="E46" s="98"/>
      <c r="F46" s="99"/>
    </row>
    <row r="47" spans="1:10" x14ac:dyDescent="0.25">
      <c r="A47" s="87"/>
      <c r="B47" s="88"/>
      <c r="C47" s="88"/>
      <c r="D47" s="88"/>
      <c r="E47" s="88"/>
      <c r="F47" s="89"/>
    </row>
    <row r="48" spans="1:10" ht="46.5" customHeight="1" x14ac:dyDescent="0.25">
      <c r="A48" s="5" t="s">
        <v>79</v>
      </c>
      <c r="B48" s="90" t="s">
        <v>80</v>
      </c>
      <c r="C48" s="91"/>
      <c r="D48" s="91"/>
      <c r="E48" s="91"/>
      <c r="F48" s="92"/>
    </row>
    <row r="49" spans="1:6" ht="33.75" customHeight="1" x14ac:dyDescent="0.25">
      <c r="A49" s="2"/>
      <c r="B49" s="10" t="s">
        <v>81</v>
      </c>
      <c r="C49" s="90" t="s">
        <v>82</v>
      </c>
      <c r="D49" s="92"/>
      <c r="E49" s="90" t="s">
        <v>83</v>
      </c>
      <c r="F49" s="92"/>
    </row>
    <row r="50" spans="1:6" ht="14.45" customHeight="1" x14ac:dyDescent="0.25">
      <c r="A50" s="4"/>
      <c r="B50" s="9"/>
      <c r="C50" s="97"/>
      <c r="D50" s="99"/>
      <c r="E50" s="97"/>
      <c r="F50" s="99"/>
    </row>
    <row r="51" spans="1:6" ht="14.45" customHeight="1" x14ac:dyDescent="0.25">
      <c r="A51" s="4"/>
      <c r="B51" s="9"/>
      <c r="C51" s="97"/>
      <c r="D51" s="99"/>
      <c r="E51" s="97"/>
      <c r="F51" s="99"/>
    </row>
    <row r="52" spans="1:6" ht="14.45" customHeight="1" x14ac:dyDescent="0.25">
      <c r="A52" s="4"/>
      <c r="B52" s="9"/>
      <c r="C52" s="97"/>
      <c r="D52" s="99"/>
      <c r="E52" s="97"/>
      <c r="F52" s="99"/>
    </row>
    <row r="53" spans="1:6" ht="14.45" customHeight="1" x14ac:dyDescent="0.25">
      <c r="A53" s="4"/>
      <c r="B53" s="9"/>
      <c r="C53" s="97"/>
      <c r="D53" s="99"/>
      <c r="E53" s="97"/>
      <c r="F53" s="99"/>
    </row>
    <row r="54" spans="1:6" ht="14.45" customHeight="1" x14ac:dyDescent="0.25">
      <c r="A54" s="4"/>
      <c r="B54" s="9"/>
      <c r="C54" s="97"/>
      <c r="D54" s="99"/>
      <c r="E54" s="97"/>
      <c r="F54" s="99"/>
    </row>
    <row r="55" spans="1:6" ht="14.45" customHeight="1" x14ac:dyDescent="0.25">
      <c r="A55" s="87"/>
      <c r="B55" s="88"/>
      <c r="C55" s="88"/>
      <c r="D55" s="88"/>
      <c r="E55" s="88"/>
      <c r="F55" s="89"/>
    </row>
    <row r="56" spans="1:6" ht="15" customHeight="1" x14ac:dyDescent="0.25">
      <c r="A56" s="103" t="s">
        <v>84</v>
      </c>
      <c r="B56" s="104"/>
      <c r="C56" s="104"/>
      <c r="D56" s="104"/>
      <c r="E56" s="104"/>
      <c r="F56" s="105"/>
    </row>
    <row r="57" spans="1:6" ht="43.5" customHeight="1" x14ac:dyDescent="0.25">
      <c r="A57" s="3"/>
      <c r="B57" s="3"/>
      <c r="C57" s="10" t="s">
        <v>85</v>
      </c>
      <c r="D57" s="10" t="s">
        <v>86</v>
      </c>
      <c r="E57" s="20" t="s">
        <v>87</v>
      </c>
      <c r="F57" s="18" t="s">
        <v>88</v>
      </c>
    </row>
    <row r="58" spans="1:6" ht="31.5" x14ac:dyDescent="0.25">
      <c r="A58" s="13" t="s">
        <v>66</v>
      </c>
      <c r="B58" s="6" t="s">
        <v>89</v>
      </c>
      <c r="C58" s="16">
        <f>SUM(C59:C61)</f>
        <v>0</v>
      </c>
      <c r="D58" s="16">
        <f>SUM(D59:D61)</f>
        <v>0</v>
      </c>
      <c r="E58" s="16">
        <f>D58-C58</f>
        <v>0</v>
      </c>
      <c r="F58" s="21">
        <f>E58/C$74</f>
        <v>0</v>
      </c>
    </row>
    <row r="59" spans="1:6" ht="25.5" x14ac:dyDescent="0.25">
      <c r="A59" s="11" t="s">
        <v>90</v>
      </c>
      <c r="B59" s="4" t="s">
        <v>91</v>
      </c>
      <c r="C59" s="15"/>
      <c r="D59" s="15"/>
      <c r="E59" s="16">
        <f t="shared" ref="E59:E61" si="0">D59-C59</f>
        <v>0</v>
      </c>
      <c r="F59" s="21">
        <f>E59/C$74</f>
        <v>0</v>
      </c>
    </row>
    <row r="60" spans="1:6" ht="25.5" x14ac:dyDescent="0.25">
      <c r="A60" s="11" t="s">
        <v>92</v>
      </c>
      <c r="B60" s="4" t="s">
        <v>93</v>
      </c>
      <c r="C60" s="15"/>
      <c r="D60" s="15"/>
      <c r="E60" s="16">
        <f t="shared" si="0"/>
        <v>0</v>
      </c>
      <c r="F60" s="21">
        <f>E60/C$74</f>
        <v>0</v>
      </c>
    </row>
    <row r="61" spans="1:6" x14ac:dyDescent="0.25">
      <c r="A61" s="11" t="s">
        <v>94</v>
      </c>
      <c r="B61" s="4" t="s">
        <v>95</v>
      </c>
      <c r="C61" s="15"/>
      <c r="D61" s="15"/>
      <c r="E61" s="16">
        <f t="shared" si="0"/>
        <v>0</v>
      </c>
      <c r="F61" s="21">
        <f>E61/C$74</f>
        <v>0</v>
      </c>
    </row>
    <row r="62" spans="1:6" x14ac:dyDescent="0.25">
      <c r="A62" s="87"/>
      <c r="B62" s="88"/>
      <c r="C62" s="88"/>
      <c r="D62" s="88"/>
      <c r="E62" s="88"/>
      <c r="F62" s="89"/>
    </row>
    <row r="63" spans="1:6" ht="31.5" x14ac:dyDescent="0.25">
      <c r="A63" s="13" t="s">
        <v>69</v>
      </c>
      <c r="B63" s="6" t="s">
        <v>96</v>
      </c>
      <c r="C63" s="16">
        <f>SUM(C65:C72)</f>
        <v>892</v>
      </c>
      <c r="D63" s="16">
        <f>SUM(D65:D72)</f>
        <v>892</v>
      </c>
      <c r="E63" s="16">
        <f>D63-C63</f>
        <v>0</v>
      </c>
      <c r="F63" s="21">
        <f>E63/C$74</f>
        <v>0</v>
      </c>
    </row>
    <row r="64" spans="1:6" ht="15.75" x14ac:dyDescent="0.25">
      <c r="A64" s="12"/>
      <c r="B64" s="22" t="s">
        <v>97</v>
      </c>
      <c r="C64" s="23"/>
      <c r="D64" s="23"/>
      <c r="E64" s="23"/>
      <c r="F64" s="24"/>
    </row>
    <row r="65" spans="1:6" x14ac:dyDescent="0.25">
      <c r="A65" s="11" t="s">
        <v>98</v>
      </c>
      <c r="B65" s="4" t="s">
        <v>99</v>
      </c>
      <c r="C65" s="15">
        <v>490</v>
      </c>
      <c r="D65" s="25">
        <v>491.03199999999998</v>
      </c>
      <c r="E65" s="16">
        <f>SUM(D65-C65)</f>
        <v>1.0319999999999823</v>
      </c>
      <c r="F65" s="21">
        <f>E65/C$74</f>
        <v>1.1569506726457201E-3</v>
      </c>
    </row>
    <row r="66" spans="1:6" ht="102" x14ac:dyDescent="0.25">
      <c r="A66" s="11" t="s">
        <v>100</v>
      </c>
      <c r="B66" s="4" t="s">
        <v>101</v>
      </c>
      <c r="C66" s="15">
        <v>0</v>
      </c>
      <c r="D66" s="15">
        <v>0</v>
      </c>
      <c r="E66" s="16">
        <f t="shared" ref="E66:E67" si="1">SUM(D66-C66)</f>
        <v>0</v>
      </c>
      <c r="F66" s="21">
        <f>E66/C$74</f>
        <v>0</v>
      </c>
    </row>
    <row r="67" spans="1:6" ht="63.75" x14ac:dyDescent="0.25">
      <c r="A67" s="11" t="s">
        <v>102</v>
      </c>
      <c r="B67" s="4" t="s">
        <v>103</v>
      </c>
      <c r="C67" s="15">
        <v>167</v>
      </c>
      <c r="D67" s="15">
        <v>165.96899999999999</v>
      </c>
      <c r="E67" s="16">
        <f t="shared" si="1"/>
        <v>-1.0310000000000059</v>
      </c>
      <c r="F67" s="21">
        <f>E67/C$74</f>
        <v>-1.1558295964125627E-3</v>
      </c>
    </row>
    <row r="68" spans="1:6" ht="15.75" x14ac:dyDescent="0.25">
      <c r="A68" s="2"/>
      <c r="B68" s="22" t="s">
        <v>104</v>
      </c>
      <c r="C68" s="23"/>
      <c r="D68" s="23"/>
      <c r="E68" s="23"/>
      <c r="F68" s="24"/>
    </row>
    <row r="69" spans="1:6" ht="25.5" x14ac:dyDescent="0.25">
      <c r="A69" s="11" t="s">
        <v>105</v>
      </c>
      <c r="B69" s="4" t="s">
        <v>106</v>
      </c>
      <c r="C69" s="15">
        <v>5</v>
      </c>
      <c r="D69" s="15">
        <v>9.2929999999999993</v>
      </c>
      <c r="E69" s="16">
        <f>SUM(D69-C69)</f>
        <v>4.2929999999999993</v>
      </c>
      <c r="F69" s="21">
        <f>E69/C$74</f>
        <v>4.8127802690582948E-3</v>
      </c>
    </row>
    <row r="70" spans="1:6" x14ac:dyDescent="0.25">
      <c r="A70" s="11" t="s">
        <v>107</v>
      </c>
      <c r="B70" s="4" t="s">
        <v>108</v>
      </c>
      <c r="C70" s="15">
        <v>180</v>
      </c>
      <c r="D70" s="15">
        <v>198.06800000000001</v>
      </c>
      <c r="E70" s="16">
        <f t="shared" ref="E70:E72" si="2">SUM(D70-C70)</f>
        <v>18.068000000000012</v>
      </c>
      <c r="F70" s="21">
        <f>E70/C$74</f>
        <v>2.0255605381165932E-2</v>
      </c>
    </row>
    <row r="71" spans="1:6" x14ac:dyDescent="0.25">
      <c r="A71" s="11" t="s">
        <v>109</v>
      </c>
      <c r="B71" s="4" t="s">
        <v>110</v>
      </c>
      <c r="C71" s="15">
        <v>30</v>
      </c>
      <c r="D71" s="15">
        <v>7.6379999999999999</v>
      </c>
      <c r="E71" s="16">
        <f t="shared" si="2"/>
        <v>-22.362000000000002</v>
      </c>
      <c r="F71" s="21">
        <f>E71/C$74</f>
        <v>-2.50695067264574E-2</v>
      </c>
    </row>
    <row r="72" spans="1:6" x14ac:dyDescent="0.25">
      <c r="A72" s="11" t="s">
        <v>111</v>
      </c>
      <c r="B72" s="4" t="s">
        <v>112</v>
      </c>
      <c r="C72" s="15">
        <v>20</v>
      </c>
      <c r="D72" s="15">
        <v>20</v>
      </c>
      <c r="E72" s="16">
        <f t="shared" si="2"/>
        <v>0</v>
      </c>
      <c r="F72" s="21">
        <f>E72/C$74</f>
        <v>0</v>
      </c>
    </row>
    <row r="73" spans="1:6" x14ac:dyDescent="0.25">
      <c r="A73" s="87"/>
      <c r="B73" s="88"/>
      <c r="C73" s="88"/>
      <c r="D73" s="88"/>
      <c r="E73" s="88"/>
      <c r="F73" s="89"/>
    </row>
    <row r="74" spans="1:6" ht="31.5" x14ac:dyDescent="0.25">
      <c r="A74" s="13" t="s">
        <v>71</v>
      </c>
      <c r="B74" s="6" t="s">
        <v>113</v>
      </c>
      <c r="C74" s="15">
        <v>892</v>
      </c>
      <c r="D74" s="16">
        <f>SUM(D63,D58,)</f>
        <v>892</v>
      </c>
      <c r="E74" s="16">
        <f>D74-C74</f>
        <v>0</v>
      </c>
      <c r="F74" s="21">
        <f>E74/C$74</f>
        <v>0</v>
      </c>
    </row>
    <row r="75" spans="1:6" x14ac:dyDescent="0.25">
      <c r="A75" s="87"/>
      <c r="B75" s="88"/>
      <c r="C75" s="88"/>
      <c r="D75" s="88"/>
      <c r="E75" s="88"/>
      <c r="F75" s="89"/>
    </row>
    <row r="76" spans="1:6" ht="15" customHeight="1" x14ac:dyDescent="0.25">
      <c r="A76" s="103" t="s">
        <v>114</v>
      </c>
      <c r="B76" s="104"/>
      <c r="C76" s="104"/>
      <c r="D76" s="104"/>
      <c r="E76" s="104"/>
      <c r="F76" s="105"/>
    </row>
    <row r="77" spans="1:6" ht="25.5" x14ac:dyDescent="0.25">
      <c r="A77" s="10" t="s">
        <v>115</v>
      </c>
      <c r="B77" s="90" t="s">
        <v>116</v>
      </c>
      <c r="C77" s="91"/>
      <c r="D77" s="92"/>
      <c r="E77" s="90" t="s">
        <v>117</v>
      </c>
      <c r="F77" s="92"/>
    </row>
    <row r="78" spans="1:6" ht="17.25" customHeight="1" x14ac:dyDescent="0.25">
      <c r="A78" s="11" t="s">
        <v>98</v>
      </c>
      <c r="B78" s="162" t="s">
        <v>632</v>
      </c>
      <c r="C78" s="153"/>
      <c r="D78" s="163"/>
      <c r="E78" s="94">
        <v>491</v>
      </c>
      <c r="F78" s="95"/>
    </row>
    <row r="79" spans="1:6" ht="51" customHeight="1" x14ac:dyDescent="0.25">
      <c r="A79" s="11" t="s">
        <v>102</v>
      </c>
      <c r="B79" s="162" t="s">
        <v>633</v>
      </c>
      <c r="C79" s="153"/>
      <c r="D79" s="154"/>
      <c r="E79" s="94">
        <v>166</v>
      </c>
      <c r="F79" s="95"/>
    </row>
    <row r="80" spans="1:6" ht="42" customHeight="1" x14ac:dyDescent="0.25">
      <c r="A80" s="11" t="s">
        <v>105</v>
      </c>
      <c r="B80" s="238" t="s">
        <v>634</v>
      </c>
      <c r="C80" s="212"/>
      <c r="D80" s="213"/>
      <c r="E80" s="94">
        <v>9</v>
      </c>
      <c r="F80" s="95"/>
    </row>
    <row r="81" spans="1:6" ht="39" customHeight="1" x14ac:dyDescent="0.25">
      <c r="A81" s="11" t="s">
        <v>107</v>
      </c>
      <c r="B81" s="238" t="s">
        <v>635</v>
      </c>
      <c r="C81" s="212"/>
      <c r="D81" s="213"/>
      <c r="E81" s="94">
        <v>198</v>
      </c>
      <c r="F81" s="95"/>
    </row>
    <row r="82" spans="1:6" ht="39" customHeight="1" x14ac:dyDescent="0.25">
      <c r="A82" s="11" t="s">
        <v>109</v>
      </c>
      <c r="B82" s="239" t="s">
        <v>636</v>
      </c>
      <c r="C82" s="240"/>
      <c r="D82" s="241"/>
      <c r="E82" s="94">
        <v>8</v>
      </c>
      <c r="F82" s="95"/>
    </row>
    <row r="83" spans="1:6" ht="38.25" customHeight="1" x14ac:dyDescent="0.25">
      <c r="A83" s="11" t="s">
        <v>111</v>
      </c>
      <c r="B83" s="162" t="s">
        <v>637</v>
      </c>
      <c r="C83" s="153"/>
      <c r="D83" s="163"/>
      <c r="E83" s="94">
        <v>20</v>
      </c>
      <c r="F83" s="95"/>
    </row>
    <row r="84" spans="1:6" x14ac:dyDescent="0.25">
      <c r="A84" s="19"/>
      <c r="B84" s="19"/>
      <c r="C84" s="19"/>
      <c r="D84" s="19"/>
      <c r="E84" s="19"/>
      <c r="F84" s="19"/>
    </row>
    <row r="85" spans="1:6" x14ac:dyDescent="0.25">
      <c r="A85" s="86" t="s">
        <v>124</v>
      </c>
      <c r="B85" s="86"/>
      <c r="C85" s="86"/>
      <c r="D85" s="86"/>
      <c r="E85" s="86"/>
      <c r="F85" s="86"/>
    </row>
    <row r="86" spans="1:6" x14ac:dyDescent="0.25">
      <c r="A86" s="86" t="s">
        <v>125</v>
      </c>
      <c r="B86" s="86"/>
      <c r="C86" s="86"/>
      <c r="D86" s="86"/>
      <c r="E86" s="86"/>
      <c r="F86" s="86"/>
    </row>
    <row r="87" spans="1:6" x14ac:dyDescent="0.25">
      <c r="A87" s="19"/>
      <c r="B87" s="19"/>
      <c r="C87" s="19"/>
      <c r="D87" s="19"/>
      <c r="E87" s="19"/>
      <c r="F87" s="19"/>
    </row>
    <row r="88" spans="1:6" x14ac:dyDescent="0.25">
      <c r="A88" s="86"/>
      <c r="B88" s="86"/>
      <c r="C88" s="86"/>
      <c r="D88" s="86"/>
      <c r="E88" s="86"/>
      <c r="F88" s="86"/>
    </row>
    <row r="89" spans="1:6" x14ac:dyDescent="0.25">
      <c r="A89" s="86"/>
      <c r="B89" s="86"/>
      <c r="C89" s="86"/>
      <c r="D89" s="86"/>
      <c r="E89" s="86"/>
      <c r="F89" s="86"/>
    </row>
  </sheetData>
  <mergeCells count="96">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B16:C16"/>
    <mergeCell ref="D16:F16"/>
    <mergeCell ref="B17:C17"/>
    <mergeCell ref="D17:F17"/>
    <mergeCell ref="B18:C18"/>
    <mergeCell ref="D18:F18"/>
    <mergeCell ref="B34:F34"/>
    <mergeCell ref="B23:F23"/>
    <mergeCell ref="B28:F28"/>
    <mergeCell ref="B19:C19"/>
    <mergeCell ref="D19:F19"/>
    <mergeCell ref="B20:C20"/>
    <mergeCell ref="D20:F20"/>
    <mergeCell ref="A21:F21"/>
    <mergeCell ref="A22:F22"/>
    <mergeCell ref="B29:F29"/>
    <mergeCell ref="A30:F30"/>
    <mergeCell ref="B31:F31"/>
    <mergeCell ref="B32:F32"/>
    <mergeCell ref="B33:F33"/>
    <mergeCell ref="A24:A27"/>
    <mergeCell ref="B24:F27"/>
    <mergeCell ref="B35:F35"/>
    <mergeCell ref="B36:F36"/>
    <mergeCell ref="B39:F39"/>
    <mergeCell ref="B41:F41"/>
    <mergeCell ref="B42:C42"/>
    <mergeCell ref="D42:F42"/>
    <mergeCell ref="B38:F38"/>
    <mergeCell ref="B37:F37"/>
    <mergeCell ref="B40:F40"/>
    <mergeCell ref="B43:C43"/>
    <mergeCell ref="D43:F43"/>
    <mergeCell ref="B44:C44"/>
    <mergeCell ref="D44:F44"/>
    <mergeCell ref="B45:C45"/>
    <mergeCell ref="D45:F45"/>
    <mergeCell ref="B46:C46"/>
    <mergeCell ref="D46:F46"/>
    <mergeCell ref="A47:F47"/>
    <mergeCell ref="B48:F48"/>
    <mergeCell ref="C49:D49"/>
    <mergeCell ref="E49:F49"/>
    <mergeCell ref="C50:D50"/>
    <mergeCell ref="E50:F50"/>
    <mergeCell ref="C51:D51"/>
    <mergeCell ref="E51:F51"/>
    <mergeCell ref="C52:D52"/>
    <mergeCell ref="E52:F52"/>
    <mergeCell ref="E77:F77"/>
    <mergeCell ref="C53:D53"/>
    <mergeCell ref="E53:F53"/>
    <mergeCell ref="C54:D54"/>
    <mergeCell ref="E54:F54"/>
    <mergeCell ref="A55:F55"/>
    <mergeCell ref="A56:F56"/>
    <mergeCell ref="A62:F62"/>
    <mergeCell ref="A73:F73"/>
    <mergeCell ref="A75:F75"/>
    <mergeCell ref="A76:F76"/>
    <mergeCell ref="B77:D77"/>
    <mergeCell ref="A88:F88"/>
    <mergeCell ref="A89:F89"/>
    <mergeCell ref="A86:F86"/>
    <mergeCell ref="B81:D81"/>
    <mergeCell ref="E81:F81"/>
    <mergeCell ref="B83:D83"/>
    <mergeCell ref="E83:F83"/>
    <mergeCell ref="A85:F85"/>
    <mergeCell ref="B82:D82"/>
    <mergeCell ref="E82:F82"/>
    <mergeCell ref="B78:D78"/>
    <mergeCell ref="E78:F78"/>
    <mergeCell ref="B79:D79"/>
    <mergeCell ref="E79:F79"/>
    <mergeCell ref="B80:D80"/>
    <mergeCell ref="E80:F80"/>
  </mergeCells>
  <hyperlinks>
    <hyperlink ref="B20" r:id="rId1"/>
    <hyperlink ref="D20" r:id="rId2"/>
  </hyperlinks>
  <pageMargins left="0.7" right="0.7" top="0.78740157499999996" bottom="0.78740157499999996" header="0.3" footer="0.3"/>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topLeftCell="A57" workbookViewId="0">
      <selection activeCell="C56" sqref="C56:C63"/>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10" ht="18.75" x14ac:dyDescent="0.3">
      <c r="A1" s="44" t="s">
        <v>0</v>
      </c>
      <c r="B1" s="141" t="s">
        <v>638</v>
      </c>
      <c r="C1" s="142"/>
      <c r="D1" s="142"/>
      <c r="E1" s="142"/>
      <c r="F1" s="143"/>
      <c r="G1" s="62"/>
      <c r="H1" s="62"/>
      <c r="I1" s="62"/>
      <c r="J1" s="62"/>
    </row>
    <row r="2" spans="1:10" ht="15" customHeight="1" x14ac:dyDescent="0.3">
      <c r="A2" s="170" t="s">
        <v>2</v>
      </c>
      <c r="B2" s="171"/>
      <c r="C2" s="171"/>
      <c r="D2" s="171"/>
      <c r="E2" s="171"/>
      <c r="F2" s="172"/>
      <c r="G2" s="62"/>
      <c r="H2" s="62"/>
      <c r="I2" s="62"/>
      <c r="J2" s="62"/>
    </row>
    <row r="3" spans="1:10" ht="15" customHeight="1" x14ac:dyDescent="0.3">
      <c r="A3" s="170" t="s">
        <v>127</v>
      </c>
      <c r="B3" s="171"/>
      <c r="C3" s="171"/>
      <c r="D3" s="171"/>
      <c r="E3" s="171"/>
      <c r="F3" s="172"/>
      <c r="G3" s="62"/>
      <c r="H3" s="62"/>
      <c r="I3" s="62"/>
      <c r="J3" s="62"/>
    </row>
    <row r="4" spans="1:10" x14ac:dyDescent="0.25">
      <c r="A4" s="45" t="s">
        <v>4</v>
      </c>
      <c r="B4" s="153" t="s">
        <v>398</v>
      </c>
      <c r="C4" s="153"/>
      <c r="D4" s="153"/>
      <c r="E4" s="153"/>
      <c r="F4" s="154"/>
      <c r="G4" s="62"/>
      <c r="H4" s="62"/>
      <c r="I4" s="62"/>
      <c r="J4" s="62"/>
    </row>
    <row r="5" spans="1:10" x14ac:dyDescent="0.25">
      <c r="A5" s="45" t="s">
        <v>5</v>
      </c>
      <c r="B5" s="153" t="s">
        <v>169</v>
      </c>
      <c r="C5" s="153"/>
      <c r="D5" s="153"/>
      <c r="E5" s="153"/>
      <c r="F5" s="154"/>
      <c r="G5" s="62"/>
      <c r="H5" s="62"/>
      <c r="I5" s="62"/>
      <c r="J5" s="62"/>
    </row>
    <row r="6" spans="1:10" x14ac:dyDescent="0.25">
      <c r="A6" s="173" t="s">
        <v>7</v>
      </c>
      <c r="B6" s="177" t="s">
        <v>8</v>
      </c>
      <c r="C6" s="178"/>
      <c r="D6" s="178"/>
      <c r="E6" s="178"/>
      <c r="F6" s="179"/>
      <c r="G6" s="62"/>
      <c r="H6" s="62"/>
      <c r="I6" s="62"/>
      <c r="J6" s="62"/>
    </row>
    <row r="7" spans="1:10" ht="15.75" customHeight="1" x14ac:dyDescent="0.25">
      <c r="A7" s="173"/>
      <c r="B7" s="180"/>
      <c r="C7" s="181"/>
      <c r="D7" s="181"/>
      <c r="E7" s="181"/>
      <c r="F7" s="182"/>
      <c r="G7" s="62"/>
      <c r="H7" s="62"/>
      <c r="I7" s="62"/>
      <c r="J7" s="62"/>
    </row>
    <row r="8" spans="1:10" ht="15.75" customHeight="1" x14ac:dyDescent="0.25">
      <c r="A8" s="174"/>
      <c r="B8" s="183"/>
      <c r="C8" s="184"/>
      <c r="D8" s="184"/>
      <c r="E8" s="184"/>
      <c r="F8" s="185"/>
      <c r="G8" s="62"/>
      <c r="H8" s="62"/>
      <c r="I8" s="62"/>
      <c r="J8" s="62"/>
    </row>
    <row r="9" spans="1:10" ht="15" customHeight="1" x14ac:dyDescent="0.25">
      <c r="A9" s="45" t="s">
        <v>9</v>
      </c>
      <c r="B9" s="151" t="s">
        <v>170</v>
      </c>
      <c r="C9" s="152"/>
      <c r="D9" s="151" t="s">
        <v>11</v>
      </c>
      <c r="E9" s="151"/>
      <c r="F9" s="152"/>
      <c r="G9" s="62"/>
      <c r="H9" s="62"/>
      <c r="I9" s="62"/>
      <c r="J9" s="62"/>
    </row>
    <row r="10" spans="1:10" ht="25.5" customHeight="1" x14ac:dyDescent="0.25">
      <c r="A10" s="46" t="s">
        <v>12</v>
      </c>
      <c r="B10" s="47" t="s">
        <v>13</v>
      </c>
      <c r="C10" s="151" t="s">
        <v>14</v>
      </c>
      <c r="D10" s="152"/>
      <c r="E10" s="151" t="s">
        <v>15</v>
      </c>
      <c r="F10" s="152"/>
      <c r="G10" s="62"/>
      <c r="H10" s="62"/>
      <c r="I10" s="62"/>
      <c r="J10" s="62"/>
    </row>
    <row r="11" spans="1:10" x14ac:dyDescent="0.25">
      <c r="A11" s="45" t="s">
        <v>16</v>
      </c>
      <c r="B11" s="48">
        <v>382</v>
      </c>
      <c r="C11" s="153">
        <v>382</v>
      </c>
      <c r="D11" s="154"/>
      <c r="E11" s="153">
        <v>0</v>
      </c>
      <c r="F11" s="154"/>
      <c r="G11" s="62"/>
      <c r="H11" s="62"/>
      <c r="I11" s="62"/>
      <c r="J11" s="62"/>
    </row>
    <row r="12" spans="1:10" x14ac:dyDescent="0.25">
      <c r="A12" s="45" t="s">
        <v>17</v>
      </c>
      <c r="B12" s="48">
        <v>382</v>
      </c>
      <c r="C12" s="153">
        <v>382</v>
      </c>
      <c r="D12" s="154"/>
      <c r="E12" s="153">
        <v>0</v>
      </c>
      <c r="F12" s="154"/>
      <c r="G12" s="62"/>
      <c r="H12" s="62"/>
      <c r="I12" s="62"/>
      <c r="J12" s="62"/>
    </row>
    <row r="13" spans="1:10" x14ac:dyDescent="0.25">
      <c r="A13" s="155" t="s">
        <v>126</v>
      </c>
      <c r="B13" s="156"/>
      <c r="C13" s="156"/>
      <c r="D13" s="156"/>
      <c r="E13" s="156"/>
      <c r="F13" s="157"/>
      <c r="G13" s="62"/>
      <c r="H13" s="62"/>
      <c r="I13" s="62"/>
      <c r="J13" s="62"/>
    </row>
    <row r="14" spans="1:10" ht="15.75" x14ac:dyDescent="0.25">
      <c r="A14" s="141" t="s">
        <v>18</v>
      </c>
      <c r="B14" s="142"/>
      <c r="C14" s="142"/>
      <c r="D14" s="142"/>
      <c r="E14" s="142"/>
      <c r="F14" s="143"/>
      <c r="G14" s="62"/>
      <c r="H14" s="62"/>
      <c r="I14" s="62"/>
      <c r="J14" s="62"/>
    </row>
    <row r="15" spans="1:10" x14ac:dyDescent="0.25">
      <c r="A15" s="49" t="s">
        <v>126</v>
      </c>
      <c r="B15" s="151" t="s">
        <v>19</v>
      </c>
      <c r="C15" s="152"/>
      <c r="D15" s="151" t="s">
        <v>20</v>
      </c>
      <c r="E15" s="151"/>
      <c r="F15" s="152"/>
      <c r="G15" s="62"/>
      <c r="H15" s="62"/>
      <c r="I15" s="62"/>
      <c r="J15" s="62"/>
    </row>
    <row r="16" spans="1:10" x14ac:dyDescent="0.25">
      <c r="A16" s="45" t="s">
        <v>21</v>
      </c>
      <c r="B16" s="153" t="s">
        <v>639</v>
      </c>
      <c r="C16" s="154"/>
      <c r="D16" s="153" t="s">
        <v>640</v>
      </c>
      <c r="E16" s="153"/>
      <c r="F16" s="154"/>
      <c r="G16" s="62"/>
      <c r="H16" s="62"/>
      <c r="I16" s="62"/>
      <c r="J16" s="62"/>
    </row>
    <row r="17" spans="1:10" x14ac:dyDescent="0.25">
      <c r="A17" s="45" t="s">
        <v>0</v>
      </c>
      <c r="B17" s="153" t="s">
        <v>638</v>
      </c>
      <c r="C17" s="154"/>
      <c r="D17" s="153" t="s">
        <v>638</v>
      </c>
      <c r="E17" s="153"/>
      <c r="F17" s="154"/>
      <c r="G17" s="62"/>
      <c r="H17" s="62"/>
      <c r="I17" s="62"/>
      <c r="J17" s="62"/>
    </row>
    <row r="18" spans="1:10" x14ac:dyDescent="0.25">
      <c r="A18" s="45" t="s">
        <v>24</v>
      </c>
      <c r="B18" s="153" t="s">
        <v>641</v>
      </c>
      <c r="C18" s="154"/>
      <c r="D18" s="153" t="s">
        <v>641</v>
      </c>
      <c r="E18" s="153"/>
      <c r="F18" s="154"/>
      <c r="G18" s="62"/>
      <c r="H18" s="62"/>
      <c r="I18" s="62"/>
      <c r="J18" s="62"/>
    </row>
    <row r="19" spans="1:10" x14ac:dyDescent="0.25">
      <c r="A19" s="45" t="s">
        <v>26</v>
      </c>
      <c r="B19" s="159">
        <v>778714684</v>
      </c>
      <c r="C19" s="154"/>
      <c r="D19" s="159">
        <v>778760846</v>
      </c>
      <c r="E19" s="153"/>
      <c r="F19" s="154"/>
      <c r="G19" s="62"/>
      <c r="H19" s="62"/>
      <c r="I19" s="62"/>
      <c r="J19" s="62"/>
    </row>
    <row r="20" spans="1:10" x14ac:dyDescent="0.25">
      <c r="A20" s="45" t="s">
        <v>29</v>
      </c>
      <c r="B20" s="160" t="s">
        <v>642</v>
      </c>
      <c r="C20" s="161"/>
      <c r="D20" s="160" t="s">
        <v>643</v>
      </c>
      <c r="E20" s="160"/>
      <c r="F20" s="161"/>
      <c r="G20" s="62"/>
      <c r="H20" s="62"/>
      <c r="I20" s="62"/>
      <c r="J20" s="62"/>
    </row>
    <row r="21" spans="1:10" x14ac:dyDescent="0.25">
      <c r="A21" s="155" t="s">
        <v>126</v>
      </c>
      <c r="B21" s="156"/>
      <c r="C21" s="156"/>
      <c r="D21" s="156"/>
      <c r="E21" s="156"/>
      <c r="F21" s="157"/>
      <c r="G21" s="62"/>
      <c r="H21" s="62"/>
      <c r="I21" s="62"/>
      <c r="J21" s="62"/>
    </row>
    <row r="22" spans="1:10" ht="15" customHeight="1" x14ac:dyDescent="0.25">
      <c r="A22" s="141" t="s">
        <v>32</v>
      </c>
      <c r="B22" s="142"/>
      <c r="C22" s="142"/>
      <c r="D22" s="142"/>
      <c r="E22" s="142"/>
      <c r="F22" s="143"/>
      <c r="G22" s="62"/>
      <c r="H22" s="62"/>
      <c r="I22" s="62"/>
      <c r="J22" s="62"/>
    </row>
    <row r="23" spans="1:10" ht="29.25" customHeight="1" x14ac:dyDescent="0.25">
      <c r="A23" s="45" t="s">
        <v>33</v>
      </c>
      <c r="B23" s="151" t="s">
        <v>34</v>
      </c>
      <c r="C23" s="151"/>
      <c r="D23" s="151"/>
      <c r="E23" s="151"/>
      <c r="F23" s="152"/>
      <c r="G23" s="62"/>
      <c r="H23" s="62"/>
      <c r="I23" s="62"/>
      <c r="J23" s="62"/>
    </row>
    <row r="24" spans="1:10" x14ac:dyDescent="0.25">
      <c r="A24" s="52" t="s">
        <v>66</v>
      </c>
      <c r="B24" s="153" t="s">
        <v>644</v>
      </c>
      <c r="C24" s="153"/>
      <c r="D24" s="153"/>
      <c r="E24" s="153"/>
      <c r="F24" s="154"/>
      <c r="G24" s="62"/>
      <c r="H24" s="62"/>
      <c r="I24" s="62"/>
      <c r="J24" s="62"/>
    </row>
    <row r="25" spans="1:10" x14ac:dyDescent="0.25">
      <c r="A25" s="52" t="s">
        <v>69</v>
      </c>
      <c r="B25" s="153" t="s">
        <v>645</v>
      </c>
      <c r="C25" s="153"/>
      <c r="D25" s="153"/>
      <c r="E25" s="153"/>
      <c r="F25" s="154"/>
      <c r="G25" s="62"/>
      <c r="H25" s="62"/>
      <c r="I25" s="62"/>
      <c r="J25" s="62"/>
    </row>
    <row r="26" spans="1:10" x14ac:dyDescent="0.25">
      <c r="A26" s="52" t="s">
        <v>71</v>
      </c>
      <c r="B26" s="153" t="s">
        <v>646</v>
      </c>
      <c r="C26" s="153"/>
      <c r="D26" s="153"/>
      <c r="E26" s="153"/>
      <c r="F26" s="154"/>
      <c r="G26" s="62"/>
      <c r="H26" s="62"/>
      <c r="I26" s="62"/>
      <c r="J26" s="62"/>
    </row>
    <row r="27" spans="1:10" x14ac:dyDescent="0.25">
      <c r="A27" s="155" t="s">
        <v>126</v>
      </c>
      <c r="B27" s="156"/>
      <c r="C27" s="156"/>
      <c r="D27" s="156"/>
      <c r="E27" s="156"/>
      <c r="F27" s="157"/>
      <c r="G27" s="62"/>
      <c r="H27" s="62"/>
      <c r="I27" s="62"/>
      <c r="J27" s="62"/>
    </row>
    <row r="28" spans="1:10" ht="15" customHeight="1" x14ac:dyDescent="0.25">
      <c r="A28" s="45" t="s">
        <v>41</v>
      </c>
      <c r="B28" s="151" t="s">
        <v>42</v>
      </c>
      <c r="C28" s="151"/>
      <c r="D28" s="151"/>
      <c r="E28" s="151"/>
      <c r="F28" s="152"/>
      <c r="G28" s="62"/>
      <c r="H28" s="62"/>
      <c r="I28" s="62"/>
      <c r="J28" s="62"/>
    </row>
    <row r="29" spans="1:10" x14ac:dyDescent="0.25">
      <c r="A29" s="52" t="s">
        <v>66</v>
      </c>
      <c r="B29" s="255" t="s">
        <v>647</v>
      </c>
      <c r="C29" s="255"/>
      <c r="D29" s="255"/>
      <c r="E29" s="255"/>
      <c r="F29" s="256"/>
      <c r="G29" s="62"/>
      <c r="H29" s="62"/>
      <c r="I29" s="62"/>
      <c r="J29" s="62"/>
    </row>
    <row r="30" spans="1:10" x14ac:dyDescent="0.25">
      <c r="A30" s="52" t="s">
        <v>69</v>
      </c>
      <c r="B30" s="255" t="s">
        <v>648</v>
      </c>
      <c r="C30" s="255"/>
      <c r="D30" s="255"/>
      <c r="E30" s="255"/>
      <c r="F30" s="256"/>
      <c r="G30" s="62"/>
      <c r="H30" s="62"/>
      <c r="I30" s="62"/>
      <c r="J30" s="62"/>
    </row>
    <row r="31" spans="1:10" x14ac:dyDescent="0.25">
      <c r="A31" s="52" t="s">
        <v>71</v>
      </c>
      <c r="B31" s="255" t="s">
        <v>649</v>
      </c>
      <c r="C31" s="255"/>
      <c r="D31" s="255"/>
      <c r="E31" s="255"/>
      <c r="F31" s="256"/>
      <c r="G31" s="62"/>
      <c r="H31" s="62"/>
      <c r="I31" s="62"/>
      <c r="J31" s="62"/>
    </row>
    <row r="32" spans="1:10" x14ac:dyDescent="0.25">
      <c r="A32" s="52" t="s">
        <v>73</v>
      </c>
      <c r="B32" s="255" t="s">
        <v>650</v>
      </c>
      <c r="C32" s="255"/>
      <c r="D32" s="255"/>
      <c r="E32" s="255"/>
      <c r="F32" s="256"/>
      <c r="G32" s="62"/>
      <c r="H32" s="62"/>
      <c r="I32" s="62"/>
      <c r="J32" s="62"/>
    </row>
    <row r="33" spans="1:10" x14ac:dyDescent="0.25">
      <c r="A33" s="52" t="s">
        <v>75</v>
      </c>
      <c r="B33" s="255" t="s">
        <v>651</v>
      </c>
      <c r="C33" s="255"/>
      <c r="D33" s="255"/>
      <c r="E33" s="255"/>
      <c r="F33" s="256"/>
      <c r="G33" s="62"/>
      <c r="H33" s="62"/>
      <c r="I33" s="62"/>
      <c r="J33" s="62"/>
    </row>
    <row r="34" spans="1:10" x14ac:dyDescent="0.25">
      <c r="A34" s="52" t="s">
        <v>77</v>
      </c>
      <c r="B34" s="255" t="s">
        <v>652</v>
      </c>
      <c r="C34" s="255"/>
      <c r="D34" s="255"/>
      <c r="E34" s="255"/>
      <c r="F34" s="256"/>
      <c r="G34" s="62"/>
      <c r="H34" s="62"/>
      <c r="I34" s="62"/>
      <c r="J34" s="62"/>
    </row>
    <row r="35" spans="1:10" x14ac:dyDescent="0.25">
      <c r="A35" s="52" t="s">
        <v>218</v>
      </c>
      <c r="B35" s="255" t="s">
        <v>653</v>
      </c>
      <c r="C35" s="255"/>
      <c r="D35" s="255"/>
      <c r="E35" s="255"/>
      <c r="F35" s="256"/>
      <c r="G35" s="62"/>
      <c r="H35" s="62"/>
      <c r="I35" s="62"/>
      <c r="J35" s="62"/>
    </row>
    <row r="36" spans="1:10" x14ac:dyDescent="0.25">
      <c r="A36" s="52" t="s">
        <v>654</v>
      </c>
      <c r="B36" s="255" t="s">
        <v>655</v>
      </c>
      <c r="C36" s="255"/>
      <c r="D36" s="255"/>
      <c r="E36" s="255"/>
      <c r="F36" s="256"/>
      <c r="G36" s="62"/>
      <c r="H36" s="62"/>
      <c r="I36" s="62"/>
      <c r="J36" s="62"/>
    </row>
    <row r="37" spans="1:10" x14ac:dyDescent="0.25">
      <c r="A37" s="155" t="s">
        <v>126</v>
      </c>
      <c r="B37" s="156"/>
      <c r="C37" s="156"/>
      <c r="D37" s="156"/>
      <c r="E37" s="156"/>
      <c r="F37" s="157"/>
      <c r="G37" s="62"/>
      <c r="H37" s="62"/>
      <c r="I37" s="62"/>
      <c r="J37" s="62"/>
    </row>
    <row r="38" spans="1:10" x14ac:dyDescent="0.25">
      <c r="A38" s="45" t="s">
        <v>61</v>
      </c>
      <c r="B38" s="151" t="s">
        <v>62</v>
      </c>
      <c r="C38" s="151"/>
      <c r="D38" s="151"/>
      <c r="E38" s="151"/>
      <c r="F38" s="152"/>
      <c r="G38" s="62"/>
      <c r="H38" s="62"/>
      <c r="I38" s="62"/>
      <c r="J38" s="62"/>
    </row>
    <row r="39" spans="1:10" ht="33.75" customHeight="1" x14ac:dyDescent="0.25">
      <c r="A39" s="45" t="s">
        <v>63</v>
      </c>
      <c r="B39" s="151" t="s">
        <v>64</v>
      </c>
      <c r="C39" s="152"/>
      <c r="D39" s="151" t="s">
        <v>65</v>
      </c>
      <c r="E39" s="151"/>
      <c r="F39" s="152"/>
      <c r="G39" s="62"/>
      <c r="H39" s="62"/>
      <c r="I39" s="62"/>
      <c r="J39" s="64"/>
    </row>
    <row r="40" spans="1:10" ht="45" customHeight="1" x14ac:dyDescent="0.25">
      <c r="A40" s="45" t="s">
        <v>66</v>
      </c>
      <c r="B40" s="153" t="s">
        <v>656</v>
      </c>
      <c r="C40" s="154"/>
      <c r="D40" s="153" t="s">
        <v>657</v>
      </c>
      <c r="E40" s="153"/>
      <c r="F40" s="154"/>
      <c r="G40" s="62"/>
      <c r="H40" s="62"/>
      <c r="I40" s="62"/>
      <c r="J40" s="62"/>
    </row>
    <row r="41" spans="1:10" x14ac:dyDescent="0.25">
      <c r="A41" s="45" t="s">
        <v>69</v>
      </c>
      <c r="B41" s="153" t="s">
        <v>658</v>
      </c>
      <c r="C41" s="154"/>
      <c r="D41" s="153" t="s">
        <v>659</v>
      </c>
      <c r="E41" s="153"/>
      <c r="F41" s="154"/>
      <c r="G41" s="62"/>
      <c r="H41" s="62"/>
      <c r="I41" s="62"/>
      <c r="J41" s="62"/>
    </row>
    <row r="42" spans="1:10" x14ac:dyDescent="0.25">
      <c r="A42" s="155" t="s">
        <v>126</v>
      </c>
      <c r="B42" s="156"/>
      <c r="C42" s="156"/>
      <c r="D42" s="156"/>
      <c r="E42" s="156"/>
      <c r="F42" s="157"/>
      <c r="G42" s="62"/>
      <c r="H42" s="62"/>
      <c r="I42" s="62"/>
      <c r="J42" s="62"/>
    </row>
    <row r="43" spans="1:10" ht="15" customHeight="1" x14ac:dyDescent="0.25">
      <c r="A43" s="45" t="s">
        <v>79</v>
      </c>
      <c r="B43" s="151" t="s">
        <v>80</v>
      </c>
      <c r="C43" s="151"/>
      <c r="D43" s="151"/>
      <c r="E43" s="151"/>
      <c r="F43" s="152"/>
      <c r="G43" s="62"/>
      <c r="H43" s="62"/>
      <c r="I43" s="62"/>
      <c r="J43" s="62"/>
    </row>
    <row r="44" spans="1:10" x14ac:dyDescent="0.25">
      <c r="A44" s="49" t="s">
        <v>126</v>
      </c>
      <c r="B44" s="47" t="s">
        <v>81</v>
      </c>
      <c r="C44" s="151" t="s">
        <v>82</v>
      </c>
      <c r="D44" s="152"/>
      <c r="E44" s="151" t="s">
        <v>83</v>
      </c>
      <c r="F44" s="152"/>
      <c r="G44" s="62"/>
      <c r="H44" s="62"/>
      <c r="I44" s="62"/>
      <c r="J44" s="62"/>
    </row>
    <row r="45" spans="1:10" x14ac:dyDescent="0.25">
      <c r="A45" s="52" t="s">
        <v>126</v>
      </c>
      <c r="B45" s="77" t="s">
        <v>137</v>
      </c>
      <c r="C45" s="158" t="s">
        <v>137</v>
      </c>
      <c r="D45" s="154"/>
      <c r="E45" s="158" t="s">
        <v>137</v>
      </c>
      <c r="F45" s="154"/>
      <c r="G45" s="62"/>
      <c r="H45" s="62"/>
      <c r="I45" s="62"/>
      <c r="J45" s="62"/>
    </row>
    <row r="46" spans="1:10" ht="46.5" customHeight="1" x14ac:dyDescent="0.25">
      <c r="A46" s="155" t="s">
        <v>126</v>
      </c>
      <c r="B46" s="156"/>
      <c r="C46" s="156"/>
      <c r="D46" s="156"/>
      <c r="E46" s="156"/>
      <c r="F46" s="157"/>
      <c r="G46" s="62"/>
      <c r="H46" s="62"/>
      <c r="I46" s="62"/>
      <c r="J46" s="62"/>
    </row>
    <row r="47" spans="1:10" ht="33.75" customHeight="1" x14ac:dyDescent="0.25">
      <c r="A47" s="141" t="s">
        <v>84</v>
      </c>
      <c r="B47" s="142"/>
      <c r="C47" s="142"/>
      <c r="D47" s="142"/>
      <c r="E47" s="142"/>
      <c r="F47" s="143"/>
      <c r="G47" s="62"/>
      <c r="H47" s="62"/>
      <c r="I47" s="62"/>
      <c r="J47" s="62"/>
    </row>
    <row r="48" spans="1:10" ht="39" x14ac:dyDescent="0.25">
      <c r="A48" s="49" t="s">
        <v>126</v>
      </c>
      <c r="B48" s="65" t="s">
        <v>126</v>
      </c>
      <c r="C48" s="47" t="s">
        <v>85</v>
      </c>
      <c r="D48" s="47" t="s">
        <v>86</v>
      </c>
      <c r="E48" s="66" t="s">
        <v>87</v>
      </c>
      <c r="F48" s="67" t="s">
        <v>88</v>
      </c>
      <c r="G48" s="62"/>
      <c r="H48" s="62"/>
      <c r="I48" s="62"/>
      <c r="J48" s="62"/>
    </row>
    <row r="49" spans="1:10" ht="31.5" x14ac:dyDescent="0.25">
      <c r="A49" s="46" t="s">
        <v>66</v>
      </c>
      <c r="B49" s="68" t="s">
        <v>89</v>
      </c>
      <c r="C49" s="69">
        <v>0</v>
      </c>
      <c r="D49" s="69">
        <v>0</v>
      </c>
      <c r="E49" s="70">
        <v>0</v>
      </c>
      <c r="F49" s="71">
        <v>0</v>
      </c>
      <c r="G49" s="62"/>
      <c r="H49" s="62"/>
      <c r="I49" s="62"/>
      <c r="J49" s="62"/>
    </row>
    <row r="50" spans="1:10" ht="26.25" x14ac:dyDescent="0.25">
      <c r="A50" s="72">
        <v>44593</v>
      </c>
      <c r="B50" s="48" t="s">
        <v>91</v>
      </c>
      <c r="C50" s="73">
        <v>0</v>
      </c>
      <c r="D50" s="73">
        <v>0</v>
      </c>
      <c r="E50" s="69">
        <v>0</v>
      </c>
      <c r="F50" s="74">
        <v>0</v>
      </c>
      <c r="G50" s="62"/>
      <c r="H50" s="62"/>
      <c r="I50" s="62"/>
      <c r="J50" s="62"/>
    </row>
    <row r="51" spans="1:10" ht="26.25" x14ac:dyDescent="0.25">
      <c r="A51" s="72">
        <v>44621</v>
      </c>
      <c r="B51" s="48" t="s">
        <v>93</v>
      </c>
      <c r="C51" s="73">
        <v>0</v>
      </c>
      <c r="D51" s="73">
        <v>0</v>
      </c>
      <c r="E51" s="69">
        <v>0</v>
      </c>
      <c r="F51" s="74">
        <v>0</v>
      </c>
      <c r="G51" s="62"/>
      <c r="H51" s="62"/>
      <c r="I51" s="62"/>
      <c r="J51" s="62"/>
    </row>
    <row r="52" spans="1:10" x14ac:dyDescent="0.25">
      <c r="A52" s="72">
        <v>44652</v>
      </c>
      <c r="B52" s="48" t="s">
        <v>95</v>
      </c>
      <c r="C52" s="73">
        <v>0</v>
      </c>
      <c r="D52" s="73">
        <v>0</v>
      </c>
      <c r="E52" s="69">
        <v>0</v>
      </c>
      <c r="F52" s="74">
        <v>0</v>
      </c>
      <c r="G52" s="62"/>
      <c r="H52" s="62"/>
      <c r="I52" s="62"/>
      <c r="J52" s="62"/>
    </row>
    <row r="53" spans="1:10" x14ac:dyDescent="0.25">
      <c r="A53" s="155" t="s">
        <v>126</v>
      </c>
      <c r="B53" s="156"/>
      <c r="C53" s="156"/>
      <c r="D53" s="156"/>
      <c r="E53" s="156"/>
      <c r="F53" s="157"/>
      <c r="G53" s="62"/>
      <c r="H53" s="62"/>
      <c r="I53" s="62"/>
      <c r="J53" s="62"/>
    </row>
    <row r="54" spans="1:10" ht="15" customHeight="1" x14ac:dyDescent="0.25">
      <c r="A54" s="46" t="s">
        <v>69</v>
      </c>
      <c r="B54" s="68" t="s">
        <v>96</v>
      </c>
      <c r="C54" s="16">
        <f>SUM(C56:C63)</f>
        <v>382</v>
      </c>
      <c r="D54" s="16">
        <f>SUM(D56:D63)</f>
        <v>382</v>
      </c>
      <c r="E54" s="16">
        <f>D54-C54</f>
        <v>0</v>
      </c>
      <c r="F54" s="21">
        <f>E54/C$65</f>
        <v>0</v>
      </c>
      <c r="G54" s="62"/>
      <c r="H54" s="62"/>
      <c r="I54" s="62"/>
      <c r="J54" s="62"/>
    </row>
    <row r="55" spans="1:10" ht="15.75" x14ac:dyDescent="0.25">
      <c r="A55" s="52" t="s">
        <v>126</v>
      </c>
      <c r="B55" s="75" t="s">
        <v>97</v>
      </c>
      <c r="C55" s="75" t="s">
        <v>126</v>
      </c>
      <c r="D55" s="75" t="s">
        <v>126</v>
      </c>
      <c r="E55" s="75" t="s">
        <v>126</v>
      </c>
      <c r="F55" s="68" t="s">
        <v>126</v>
      </c>
      <c r="G55" s="62"/>
      <c r="H55" s="62"/>
      <c r="I55" s="62"/>
      <c r="J55" s="62"/>
    </row>
    <row r="56" spans="1:10" x14ac:dyDescent="0.25">
      <c r="A56" s="72">
        <v>44563</v>
      </c>
      <c r="B56" s="48" t="s">
        <v>99</v>
      </c>
      <c r="C56" s="73">
        <v>0</v>
      </c>
      <c r="D56" s="73">
        <v>36</v>
      </c>
      <c r="E56" s="16">
        <f>SUM(D56-C56)</f>
        <v>36</v>
      </c>
      <c r="F56" s="21">
        <f>E56/C$65</f>
        <v>9.4240837696335081E-2</v>
      </c>
      <c r="G56" s="62"/>
      <c r="H56" s="62"/>
      <c r="I56" s="62"/>
      <c r="J56" s="62"/>
    </row>
    <row r="57" spans="1:10" ht="102.75" x14ac:dyDescent="0.25">
      <c r="A57" s="72">
        <v>44594</v>
      </c>
      <c r="B57" s="48" t="s">
        <v>101</v>
      </c>
      <c r="C57" s="73">
        <v>315</v>
      </c>
      <c r="D57" s="73">
        <v>283</v>
      </c>
      <c r="E57" s="16">
        <f t="shared" ref="E57:E58" si="0">SUM(D57-C57)</f>
        <v>-32</v>
      </c>
      <c r="F57" s="21">
        <f>E57/C$65</f>
        <v>-8.3769633507853408E-2</v>
      </c>
      <c r="G57" s="62"/>
      <c r="H57" s="62"/>
      <c r="I57" s="62"/>
      <c r="J57" s="62"/>
    </row>
    <row r="58" spans="1:10" ht="64.5" x14ac:dyDescent="0.25">
      <c r="A58" s="72">
        <v>44622</v>
      </c>
      <c r="B58" s="48" t="s">
        <v>103</v>
      </c>
      <c r="C58" s="73">
        <v>20</v>
      </c>
      <c r="D58" s="73">
        <v>16</v>
      </c>
      <c r="E58" s="16">
        <f t="shared" si="0"/>
        <v>-4</v>
      </c>
      <c r="F58" s="21">
        <f>E58/C$65</f>
        <v>-1.0471204188481676E-2</v>
      </c>
      <c r="G58" s="62"/>
      <c r="H58" s="62"/>
      <c r="I58" s="62"/>
      <c r="J58" s="62"/>
    </row>
    <row r="59" spans="1:10" ht="15.75" x14ac:dyDescent="0.25">
      <c r="A59" s="49" t="s">
        <v>126</v>
      </c>
      <c r="B59" s="75" t="s">
        <v>104</v>
      </c>
      <c r="C59" s="75" t="s">
        <v>126</v>
      </c>
      <c r="D59" s="75" t="s">
        <v>126</v>
      </c>
      <c r="E59" s="23"/>
      <c r="F59" s="24"/>
      <c r="G59" s="62"/>
      <c r="H59" s="62"/>
      <c r="I59" s="62"/>
      <c r="J59" s="62"/>
    </row>
    <row r="60" spans="1:10" ht="26.25" x14ac:dyDescent="0.25">
      <c r="A60" s="72">
        <v>44653</v>
      </c>
      <c r="B60" s="48" t="s">
        <v>106</v>
      </c>
      <c r="C60" s="73">
        <v>0</v>
      </c>
      <c r="D60" s="73">
        <v>0</v>
      </c>
      <c r="E60" s="16">
        <f>SUM(D60-C60)</f>
        <v>0</v>
      </c>
      <c r="F60" s="21">
        <f>E60/C$65</f>
        <v>0</v>
      </c>
      <c r="G60" s="62"/>
      <c r="H60" s="62"/>
      <c r="I60" s="62"/>
      <c r="J60" s="62"/>
    </row>
    <row r="61" spans="1:10" x14ac:dyDescent="0.25">
      <c r="A61" s="72">
        <v>44683</v>
      </c>
      <c r="B61" s="48" t="s">
        <v>108</v>
      </c>
      <c r="C61" s="73">
        <v>45</v>
      </c>
      <c r="D61" s="73">
        <v>47</v>
      </c>
      <c r="E61" s="16">
        <f t="shared" ref="E61:E63" si="1">SUM(D61-C61)</f>
        <v>2</v>
      </c>
      <c r="F61" s="21">
        <f>E61/C$65</f>
        <v>5.235602094240838E-3</v>
      </c>
      <c r="G61" s="62"/>
      <c r="H61" s="62"/>
      <c r="I61" s="62"/>
      <c r="J61" s="62"/>
    </row>
    <row r="62" spans="1:10" x14ac:dyDescent="0.25">
      <c r="A62" s="72">
        <v>44714</v>
      </c>
      <c r="B62" s="48" t="s">
        <v>110</v>
      </c>
      <c r="C62" s="73">
        <v>2</v>
      </c>
      <c r="D62" s="73">
        <v>0</v>
      </c>
      <c r="E62" s="16">
        <f t="shared" si="1"/>
        <v>-2</v>
      </c>
      <c r="F62" s="21">
        <f>E62/C$65</f>
        <v>-5.235602094240838E-3</v>
      </c>
      <c r="G62" s="62"/>
      <c r="H62" s="62"/>
      <c r="I62" s="62"/>
      <c r="J62" s="62"/>
    </row>
    <row r="63" spans="1:10" x14ac:dyDescent="0.25">
      <c r="A63" s="72">
        <v>44744</v>
      </c>
      <c r="B63" s="48" t="s">
        <v>112</v>
      </c>
      <c r="C63" s="73">
        <v>0</v>
      </c>
      <c r="D63" s="73">
        <v>0</v>
      </c>
      <c r="E63" s="16">
        <f t="shared" si="1"/>
        <v>0</v>
      </c>
      <c r="F63" s="21">
        <f>E63/C$65</f>
        <v>0</v>
      </c>
      <c r="G63" s="62"/>
      <c r="H63" s="62"/>
      <c r="I63" s="62"/>
      <c r="J63" s="62"/>
    </row>
    <row r="64" spans="1:10" ht="11.25" customHeight="1" x14ac:dyDescent="0.25">
      <c r="A64" s="155" t="s">
        <v>126</v>
      </c>
      <c r="B64" s="156"/>
      <c r="C64" s="156"/>
      <c r="D64" s="156"/>
      <c r="E64" s="156"/>
      <c r="F64" s="157"/>
      <c r="G64" s="62"/>
      <c r="H64" s="62"/>
      <c r="I64" s="62"/>
      <c r="J64" s="62"/>
    </row>
    <row r="65" spans="1:10" ht="31.5" x14ac:dyDescent="0.25">
      <c r="A65" s="46" t="s">
        <v>71</v>
      </c>
      <c r="B65" s="68" t="s">
        <v>113</v>
      </c>
      <c r="C65" s="73">
        <v>382</v>
      </c>
      <c r="D65" s="16">
        <f>SUM(D54,D49,)</f>
        <v>382</v>
      </c>
      <c r="E65" s="16">
        <f>D65-C65</f>
        <v>0</v>
      </c>
      <c r="F65" s="21">
        <f>E65/C$65</f>
        <v>0</v>
      </c>
      <c r="G65" s="62"/>
      <c r="H65" s="62"/>
      <c r="I65" s="62"/>
      <c r="J65" s="62"/>
    </row>
    <row r="66" spans="1:10" ht="15.75" customHeight="1" x14ac:dyDescent="0.25">
      <c r="A66" s="155" t="s">
        <v>126</v>
      </c>
      <c r="B66" s="156"/>
      <c r="C66" s="156"/>
      <c r="D66" s="156"/>
      <c r="E66" s="156"/>
      <c r="F66" s="157"/>
      <c r="G66" s="62"/>
      <c r="H66" s="62"/>
      <c r="I66" s="62"/>
      <c r="J66" s="62"/>
    </row>
    <row r="67" spans="1:10" ht="15.75" x14ac:dyDescent="0.25">
      <c r="A67" s="141" t="s">
        <v>114</v>
      </c>
      <c r="B67" s="142"/>
      <c r="C67" s="142"/>
      <c r="D67" s="142"/>
      <c r="E67" s="142"/>
      <c r="F67" s="143"/>
      <c r="G67" s="62"/>
      <c r="H67" s="62"/>
      <c r="I67" s="62"/>
      <c r="J67" s="62"/>
    </row>
    <row r="68" spans="1:10" ht="15" customHeight="1" x14ac:dyDescent="0.25">
      <c r="A68" s="45" t="s">
        <v>115</v>
      </c>
      <c r="B68" s="151" t="s">
        <v>116</v>
      </c>
      <c r="C68" s="151"/>
      <c r="D68" s="152"/>
      <c r="E68" s="151" t="s">
        <v>117</v>
      </c>
      <c r="F68" s="152"/>
      <c r="G68" s="62"/>
      <c r="H68" s="62"/>
      <c r="I68" s="62"/>
      <c r="J68" s="62"/>
    </row>
    <row r="69" spans="1:10" x14ac:dyDescent="0.25">
      <c r="A69" s="76">
        <v>44563</v>
      </c>
      <c r="B69" s="151" t="s">
        <v>660</v>
      </c>
      <c r="C69" s="151"/>
      <c r="D69" s="257"/>
      <c r="E69" s="153">
        <v>36</v>
      </c>
      <c r="F69" s="154"/>
      <c r="G69" s="62"/>
      <c r="H69" s="62"/>
      <c r="I69" s="62"/>
      <c r="J69" s="62"/>
    </row>
    <row r="70" spans="1:10" x14ac:dyDescent="0.25">
      <c r="A70" s="76">
        <v>44594</v>
      </c>
      <c r="B70" s="151" t="s">
        <v>661</v>
      </c>
      <c r="C70" s="151"/>
      <c r="D70" s="152"/>
      <c r="E70" s="153">
        <v>283</v>
      </c>
      <c r="F70" s="154"/>
      <c r="G70" s="62"/>
      <c r="H70" s="62"/>
      <c r="I70" s="62"/>
      <c r="J70" s="62"/>
    </row>
    <row r="71" spans="1:10" x14ac:dyDescent="0.25">
      <c r="A71" s="76">
        <v>44622</v>
      </c>
      <c r="B71" s="151" t="s">
        <v>662</v>
      </c>
      <c r="C71" s="151"/>
      <c r="D71" s="152"/>
      <c r="E71" s="153">
        <v>16</v>
      </c>
      <c r="F71" s="154"/>
      <c r="G71" s="62"/>
      <c r="H71" s="62"/>
      <c r="I71" s="62"/>
      <c r="J71" s="62"/>
    </row>
    <row r="72" spans="1:10" x14ac:dyDescent="0.25">
      <c r="A72" s="76">
        <v>44683</v>
      </c>
      <c r="B72" s="151" t="s">
        <v>663</v>
      </c>
      <c r="C72" s="151"/>
      <c r="D72" s="152"/>
      <c r="E72" s="153">
        <v>47</v>
      </c>
      <c r="F72" s="154"/>
      <c r="G72" s="62"/>
      <c r="H72" s="62"/>
      <c r="I72" s="62"/>
      <c r="J72" s="62"/>
    </row>
    <row r="73" spans="1:10" x14ac:dyDescent="0.25">
      <c r="A73" s="76">
        <v>44714</v>
      </c>
      <c r="B73" s="151" t="s">
        <v>664</v>
      </c>
      <c r="C73" s="151"/>
      <c r="D73" s="257"/>
      <c r="E73" s="153">
        <v>0</v>
      </c>
      <c r="F73" s="154"/>
      <c r="G73" s="62"/>
      <c r="H73" s="62"/>
      <c r="I73" s="62"/>
      <c r="J73" s="62"/>
    </row>
    <row r="74" spans="1:10" ht="15" customHeight="1" x14ac:dyDescent="0.25">
      <c r="A74" s="62" t="s">
        <v>126</v>
      </c>
      <c r="B74" s="62" t="s">
        <v>126</v>
      </c>
      <c r="C74" s="62" t="s">
        <v>126</v>
      </c>
      <c r="D74" s="62" t="s">
        <v>126</v>
      </c>
      <c r="E74" s="62" t="s">
        <v>126</v>
      </c>
      <c r="F74" s="62" t="s">
        <v>126</v>
      </c>
      <c r="G74" s="62"/>
      <c r="H74" s="62"/>
      <c r="I74" s="62"/>
      <c r="J74" s="62"/>
    </row>
    <row r="75" spans="1:10" ht="25.5" customHeight="1" x14ac:dyDescent="0.25">
      <c r="A75" s="209" t="s">
        <v>124</v>
      </c>
      <c r="B75" s="209"/>
      <c r="C75" s="209"/>
      <c r="D75" s="209"/>
      <c r="E75" s="209"/>
      <c r="F75" s="209"/>
      <c r="G75" s="62"/>
      <c r="H75" s="62"/>
      <c r="I75" s="62"/>
      <c r="J75" s="62"/>
    </row>
    <row r="76" spans="1:10" x14ac:dyDescent="0.25">
      <c r="A76" s="210" t="s">
        <v>371</v>
      </c>
      <c r="B76" s="210"/>
      <c r="C76" s="210"/>
      <c r="D76" s="210"/>
      <c r="E76" s="210"/>
      <c r="F76" s="210"/>
      <c r="G76" s="62"/>
      <c r="H76" s="62"/>
      <c r="I76" s="62"/>
      <c r="J76" s="62"/>
    </row>
    <row r="77" spans="1:10" x14ac:dyDescent="0.25">
      <c r="A77" s="17"/>
      <c r="B77" s="94"/>
      <c r="C77" s="96"/>
      <c r="D77" s="95"/>
      <c r="E77" s="94"/>
      <c r="F77" s="95"/>
    </row>
    <row r="78" spans="1:10" x14ac:dyDescent="0.25">
      <c r="A78" s="17"/>
      <c r="B78" s="94"/>
      <c r="C78" s="96"/>
      <c r="D78" s="95"/>
      <c r="E78" s="94"/>
      <c r="F78" s="95"/>
    </row>
    <row r="79" spans="1:10" x14ac:dyDescent="0.25">
      <c r="A79" s="17"/>
      <c r="B79" s="94"/>
      <c r="C79" s="96"/>
      <c r="D79" s="95"/>
      <c r="E79" s="94"/>
      <c r="F79" s="95"/>
    </row>
    <row r="80" spans="1:10" x14ac:dyDescent="0.25">
      <c r="A80" s="17"/>
      <c r="B80" s="93"/>
      <c r="C80" s="93"/>
      <c r="D80" s="93"/>
      <c r="E80" s="94"/>
      <c r="F80" s="95"/>
    </row>
    <row r="81" spans="1:6" x14ac:dyDescent="0.25">
      <c r="A81" s="17"/>
      <c r="B81" s="93"/>
      <c r="C81" s="93"/>
      <c r="D81" s="93"/>
      <c r="E81" s="94"/>
      <c r="F81" s="95"/>
    </row>
    <row r="82" spans="1:6" x14ac:dyDescent="0.25">
      <c r="A82" s="17"/>
      <c r="B82" s="93"/>
      <c r="C82" s="93"/>
      <c r="D82" s="93"/>
      <c r="E82" s="94"/>
      <c r="F82" s="95"/>
    </row>
    <row r="83" spans="1:6" x14ac:dyDescent="0.25">
      <c r="A83" s="17"/>
      <c r="B83" s="93"/>
      <c r="C83" s="93"/>
      <c r="D83" s="93"/>
      <c r="E83" s="94"/>
      <c r="F83" s="95"/>
    </row>
    <row r="84" spans="1:6" x14ac:dyDescent="0.25">
      <c r="A84" s="19"/>
      <c r="B84" s="19"/>
      <c r="C84" s="19"/>
      <c r="D84" s="19"/>
      <c r="E84" s="19"/>
      <c r="F84" s="19"/>
    </row>
    <row r="85" spans="1:6" x14ac:dyDescent="0.25">
      <c r="A85" s="86" t="s">
        <v>124</v>
      </c>
      <c r="B85" s="86"/>
      <c r="C85" s="86"/>
      <c r="D85" s="86"/>
      <c r="E85" s="86"/>
      <c r="F85" s="86"/>
    </row>
    <row r="86" spans="1:6" x14ac:dyDescent="0.25">
      <c r="A86" s="86" t="s">
        <v>125</v>
      </c>
      <c r="B86" s="86"/>
      <c r="C86" s="86"/>
      <c r="D86" s="86"/>
      <c r="E86" s="86"/>
      <c r="F86" s="86"/>
    </row>
  </sheetData>
  <mergeCells count="95">
    <mergeCell ref="E71:F71"/>
    <mergeCell ref="B72:D72"/>
    <mergeCell ref="E72:F72"/>
    <mergeCell ref="B73:D73"/>
    <mergeCell ref="E73:F73"/>
    <mergeCell ref="B39:C39"/>
    <mergeCell ref="D39:F39"/>
    <mergeCell ref="A42:F42"/>
    <mergeCell ref="B43:F43"/>
    <mergeCell ref="C44:D44"/>
    <mergeCell ref="E44:F44"/>
    <mergeCell ref="B41:C41"/>
    <mergeCell ref="D41:F41"/>
    <mergeCell ref="B40:C40"/>
    <mergeCell ref="D40:F40"/>
    <mergeCell ref="A86:F86"/>
    <mergeCell ref="B79:D79"/>
    <mergeCell ref="E79:F79"/>
    <mergeCell ref="B80:D80"/>
    <mergeCell ref="E80:F80"/>
    <mergeCell ref="B81:D81"/>
    <mergeCell ref="E81:F81"/>
    <mergeCell ref="B82:D82"/>
    <mergeCell ref="E82:F82"/>
    <mergeCell ref="B83:D83"/>
    <mergeCell ref="E83:F83"/>
    <mergeCell ref="A85:F85"/>
    <mergeCell ref="B77:D77"/>
    <mergeCell ref="E77:F77"/>
    <mergeCell ref="B78:D78"/>
    <mergeCell ref="E78:F78"/>
    <mergeCell ref="A64:F64"/>
    <mergeCell ref="A66:F66"/>
    <mergeCell ref="A67:F67"/>
    <mergeCell ref="B68:D68"/>
    <mergeCell ref="E68:F68"/>
    <mergeCell ref="B69:D69"/>
    <mergeCell ref="E69:F69"/>
    <mergeCell ref="B70:D70"/>
    <mergeCell ref="E70:F70"/>
    <mergeCell ref="B71:D71"/>
    <mergeCell ref="A75:F75"/>
    <mergeCell ref="A76:F76"/>
    <mergeCell ref="A53:F53"/>
    <mergeCell ref="C45:D45"/>
    <mergeCell ref="E45:F45"/>
    <mergeCell ref="A46:F46"/>
    <mergeCell ref="A47:F47"/>
    <mergeCell ref="B29:F29"/>
    <mergeCell ref="B31:F31"/>
    <mergeCell ref="B32:F32"/>
    <mergeCell ref="B33:F33"/>
    <mergeCell ref="B34:F34"/>
    <mergeCell ref="B35:F35"/>
    <mergeCell ref="B36:F36"/>
    <mergeCell ref="B30:F30"/>
    <mergeCell ref="A37:F37"/>
    <mergeCell ref="B38:F38"/>
    <mergeCell ref="B28:F28"/>
    <mergeCell ref="B19:C19"/>
    <mergeCell ref="D19:F19"/>
    <mergeCell ref="B20:C20"/>
    <mergeCell ref="D20:F20"/>
    <mergeCell ref="A21:F21"/>
    <mergeCell ref="A22:F22"/>
    <mergeCell ref="B23:F23"/>
    <mergeCell ref="B24:F24"/>
    <mergeCell ref="B25:F25"/>
    <mergeCell ref="B26:F26"/>
    <mergeCell ref="A27:F27"/>
    <mergeCell ref="B16:C16"/>
    <mergeCell ref="D16:F16"/>
    <mergeCell ref="B17:C17"/>
    <mergeCell ref="D17:F17"/>
    <mergeCell ref="B18:C18"/>
    <mergeCell ref="D18:F18"/>
    <mergeCell ref="C12:D12"/>
    <mergeCell ref="E12:F12"/>
    <mergeCell ref="A13:F13"/>
    <mergeCell ref="A14:F14"/>
    <mergeCell ref="B15:C15"/>
    <mergeCell ref="D15:F15"/>
    <mergeCell ref="B9:C9"/>
    <mergeCell ref="D9:F9"/>
    <mergeCell ref="C10:D10"/>
    <mergeCell ref="E10:F10"/>
    <mergeCell ref="C11:D11"/>
    <mergeCell ref="E11:F11"/>
    <mergeCell ref="A6:A8"/>
    <mergeCell ref="B6:F8"/>
    <mergeCell ref="B1:F1"/>
    <mergeCell ref="A2:F2"/>
    <mergeCell ref="A3:F3"/>
    <mergeCell ref="B4:F4"/>
    <mergeCell ref="B5:F5"/>
  </mergeCells>
  <hyperlinks>
    <hyperlink ref="B20" r:id="rId1"/>
    <hyperlink ref="D20" r:id="rId2"/>
  </hyperlinks>
  <pageMargins left="0.7" right="0.7" top="0.75" bottom="0.75" header="0.3" footer="0.3"/>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4"/>
  <sheetViews>
    <sheetView topLeftCell="A62" workbookViewId="0">
      <selection activeCell="C61" sqref="C61:C68"/>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665</v>
      </c>
      <c r="C1" s="104"/>
      <c r="D1" s="104"/>
      <c r="E1" s="104"/>
      <c r="F1" s="105"/>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97"/>
      <c r="C4" s="98"/>
      <c r="D4" s="98"/>
      <c r="E4" s="98"/>
      <c r="F4" s="99"/>
    </row>
    <row r="5" spans="1:6" x14ac:dyDescent="0.25">
      <c r="A5" s="5" t="s">
        <v>5</v>
      </c>
      <c r="B5" s="97" t="s">
        <v>169</v>
      </c>
      <c r="C5" s="98"/>
      <c r="D5" s="98"/>
      <c r="E5" s="98"/>
      <c r="F5" s="99"/>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25.5" x14ac:dyDescent="0.25">
      <c r="A9" s="5" t="s">
        <v>9</v>
      </c>
      <c r="B9" s="100" t="s">
        <v>10</v>
      </c>
      <c r="C9" s="102"/>
      <c r="D9" s="100" t="s">
        <v>11</v>
      </c>
      <c r="E9" s="101"/>
      <c r="F9" s="102"/>
    </row>
    <row r="10" spans="1:6" ht="25.5" customHeight="1" x14ac:dyDescent="0.25">
      <c r="A10" s="6" t="s">
        <v>12</v>
      </c>
      <c r="B10" s="5" t="s">
        <v>464</v>
      </c>
      <c r="C10" s="100" t="s">
        <v>614</v>
      </c>
      <c r="D10" s="102"/>
      <c r="E10" s="90" t="s">
        <v>615</v>
      </c>
      <c r="F10" s="92"/>
    </row>
    <row r="11" spans="1:6" x14ac:dyDescent="0.25">
      <c r="A11" s="5" t="s">
        <v>16</v>
      </c>
      <c r="B11" s="30">
        <v>406</v>
      </c>
      <c r="C11" s="125">
        <v>406</v>
      </c>
      <c r="D11" s="126"/>
      <c r="E11" s="125">
        <v>0</v>
      </c>
      <c r="F11" s="126"/>
    </row>
    <row r="12" spans="1:6" x14ac:dyDescent="0.25">
      <c r="A12" s="5" t="s">
        <v>17</v>
      </c>
      <c r="B12" s="30">
        <v>406</v>
      </c>
      <c r="C12" s="125">
        <v>406</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666</v>
      </c>
      <c r="C16" s="99"/>
      <c r="D16" s="97" t="s">
        <v>667</v>
      </c>
      <c r="E16" s="98"/>
      <c r="F16" s="99"/>
    </row>
    <row r="17" spans="1:9" x14ac:dyDescent="0.25">
      <c r="A17" s="5" t="s">
        <v>0</v>
      </c>
      <c r="B17" s="97" t="s">
        <v>665</v>
      </c>
      <c r="C17" s="99"/>
      <c r="D17" s="97" t="s">
        <v>665</v>
      </c>
      <c r="E17" s="98"/>
      <c r="F17" s="99"/>
    </row>
    <row r="18" spans="1:9" ht="36.75" customHeight="1" x14ac:dyDescent="0.25">
      <c r="A18" s="5" t="s">
        <v>24</v>
      </c>
      <c r="B18" s="97" t="s">
        <v>668</v>
      </c>
      <c r="C18" s="99"/>
      <c r="D18" s="97" t="s">
        <v>668</v>
      </c>
      <c r="E18" s="98"/>
      <c r="F18" s="99"/>
    </row>
    <row r="19" spans="1:9" x14ac:dyDescent="0.25">
      <c r="A19" s="5" t="s">
        <v>26</v>
      </c>
      <c r="B19" s="94">
        <v>251098295</v>
      </c>
      <c r="C19" s="99"/>
      <c r="D19" s="94">
        <v>251098287</v>
      </c>
      <c r="E19" s="98"/>
      <c r="F19" s="99"/>
    </row>
    <row r="20" spans="1:9" x14ac:dyDescent="0.25">
      <c r="A20" s="5" t="s">
        <v>29</v>
      </c>
      <c r="B20" s="164" t="s">
        <v>669</v>
      </c>
      <c r="C20" s="99"/>
      <c r="D20" s="164" t="s">
        <v>670</v>
      </c>
      <c r="E20" s="98"/>
      <c r="F20" s="99"/>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409.5" x14ac:dyDescent="0.25">
      <c r="A24" s="9" t="s">
        <v>671</v>
      </c>
      <c r="B24" s="97" t="s">
        <v>140</v>
      </c>
      <c r="C24" s="98"/>
      <c r="D24" s="98"/>
      <c r="E24" s="98"/>
      <c r="F24" s="99"/>
    </row>
    <row r="25" spans="1:9" ht="409.5" x14ac:dyDescent="0.25">
      <c r="A25" s="9" t="s">
        <v>672</v>
      </c>
      <c r="B25" s="97" t="s">
        <v>38</v>
      </c>
      <c r="C25" s="98"/>
      <c r="D25" s="98"/>
      <c r="E25" s="98"/>
      <c r="F25" s="99"/>
    </row>
    <row r="26" spans="1:9" ht="280.5" x14ac:dyDescent="0.25">
      <c r="A26" s="9" t="s">
        <v>673</v>
      </c>
      <c r="B26" s="97" t="s">
        <v>40</v>
      </c>
      <c r="C26" s="98"/>
      <c r="D26" s="98"/>
      <c r="E26" s="98"/>
      <c r="F26" s="99"/>
    </row>
    <row r="27" spans="1:9" x14ac:dyDescent="0.25">
      <c r="A27" s="87"/>
      <c r="B27" s="88"/>
      <c r="C27" s="88"/>
      <c r="D27" s="88"/>
      <c r="E27" s="88"/>
      <c r="F27" s="89"/>
    </row>
    <row r="28" spans="1:9" ht="25.5" x14ac:dyDescent="0.25">
      <c r="A28" s="5" t="s">
        <v>41</v>
      </c>
      <c r="B28" s="100" t="s">
        <v>42</v>
      </c>
      <c r="C28" s="101"/>
      <c r="D28" s="101"/>
      <c r="E28" s="101"/>
      <c r="F28" s="102"/>
    </row>
    <row r="29" spans="1:9" ht="140.25" x14ac:dyDescent="0.25">
      <c r="A29" s="9" t="s">
        <v>674</v>
      </c>
      <c r="B29" s="97" t="s">
        <v>675</v>
      </c>
      <c r="C29" s="98"/>
      <c r="D29" s="98"/>
      <c r="E29" s="98"/>
      <c r="F29" s="99"/>
    </row>
    <row r="30" spans="1:9" ht="114.75" x14ac:dyDescent="0.25">
      <c r="A30" s="9" t="s">
        <v>676</v>
      </c>
      <c r="B30" s="97" t="s">
        <v>677</v>
      </c>
      <c r="C30" s="98"/>
      <c r="D30" s="98"/>
      <c r="E30" s="98"/>
      <c r="F30" s="99"/>
    </row>
    <row r="31" spans="1:9" ht="65.25" customHeight="1" x14ac:dyDescent="0.25">
      <c r="A31" s="9" t="s">
        <v>678</v>
      </c>
      <c r="B31" s="97" t="s">
        <v>679</v>
      </c>
      <c r="C31" s="98"/>
      <c r="D31" s="98"/>
      <c r="E31" s="98"/>
      <c r="F31" s="99"/>
      <c r="I31" s="1"/>
    </row>
    <row r="32" spans="1:9" ht="102" x14ac:dyDescent="0.25">
      <c r="A32" s="9" t="s">
        <v>680</v>
      </c>
      <c r="B32" s="97" t="s">
        <v>681</v>
      </c>
      <c r="C32" s="98"/>
      <c r="D32" s="98"/>
      <c r="E32" s="98"/>
      <c r="F32" s="99"/>
    </row>
    <row r="33" spans="1:10" ht="89.25" x14ac:dyDescent="0.25">
      <c r="A33" s="9" t="s">
        <v>682</v>
      </c>
      <c r="B33" s="97" t="s">
        <v>683</v>
      </c>
      <c r="C33" s="98"/>
      <c r="D33" s="98"/>
      <c r="E33" s="98"/>
      <c r="F33" s="99"/>
    </row>
    <row r="34" spans="1:10" ht="89.25" x14ac:dyDescent="0.25">
      <c r="A34" s="9" t="s">
        <v>684</v>
      </c>
      <c r="B34" s="97" t="s">
        <v>685</v>
      </c>
      <c r="C34" s="98"/>
      <c r="D34" s="98"/>
      <c r="E34" s="98"/>
      <c r="F34" s="99"/>
    </row>
    <row r="35" spans="1:10" ht="165.75" x14ac:dyDescent="0.25">
      <c r="A35" s="9" t="s">
        <v>686</v>
      </c>
      <c r="B35" s="97" t="s">
        <v>687</v>
      </c>
      <c r="C35" s="98"/>
      <c r="D35" s="98"/>
      <c r="E35" s="98"/>
      <c r="F35" s="99"/>
    </row>
    <row r="36" spans="1:10" ht="127.5" x14ac:dyDescent="0.25">
      <c r="A36" s="9" t="s">
        <v>688</v>
      </c>
      <c r="B36" s="97" t="s">
        <v>689</v>
      </c>
      <c r="C36" s="98"/>
      <c r="D36" s="98"/>
      <c r="E36" s="98"/>
      <c r="F36" s="99"/>
    </row>
    <row r="37" spans="1:10" ht="140.25" x14ac:dyDescent="0.25">
      <c r="A37" s="9" t="s">
        <v>690</v>
      </c>
      <c r="B37" s="97" t="s">
        <v>691</v>
      </c>
      <c r="C37" s="98"/>
      <c r="D37" s="98"/>
      <c r="E37" s="98"/>
      <c r="F37" s="99"/>
    </row>
    <row r="38" spans="1:10" x14ac:dyDescent="0.25">
      <c r="A38" s="87"/>
      <c r="B38" s="88"/>
      <c r="C38" s="88"/>
      <c r="D38" s="88"/>
      <c r="E38" s="88"/>
      <c r="F38" s="89"/>
    </row>
    <row r="39" spans="1:10" ht="33.75" customHeight="1" x14ac:dyDescent="0.25">
      <c r="A39" s="5" t="s">
        <v>61</v>
      </c>
      <c r="B39" s="90" t="s">
        <v>62</v>
      </c>
      <c r="C39" s="91"/>
      <c r="D39" s="91"/>
      <c r="E39" s="91"/>
      <c r="F39" s="92"/>
    </row>
    <row r="40" spans="1:10" ht="45" customHeight="1" x14ac:dyDescent="0.25">
      <c r="A40" s="5" t="s">
        <v>63</v>
      </c>
      <c r="B40" s="90" t="s">
        <v>64</v>
      </c>
      <c r="C40" s="92"/>
      <c r="D40" s="90" t="s">
        <v>65</v>
      </c>
      <c r="E40" s="91"/>
      <c r="F40" s="92"/>
      <c r="J40" s="8"/>
    </row>
    <row r="41" spans="1:10" x14ac:dyDescent="0.25">
      <c r="A41" s="10" t="s">
        <v>66</v>
      </c>
      <c r="B41" s="97" t="s">
        <v>692</v>
      </c>
      <c r="C41" s="92"/>
      <c r="D41" s="97" t="s">
        <v>693</v>
      </c>
      <c r="E41" s="98"/>
      <c r="F41" s="99"/>
    </row>
    <row r="42" spans="1:10" x14ac:dyDescent="0.25">
      <c r="A42" s="10" t="s">
        <v>69</v>
      </c>
      <c r="B42" s="97" t="s">
        <v>694</v>
      </c>
      <c r="C42" s="99"/>
      <c r="D42" s="97" t="s">
        <v>695</v>
      </c>
      <c r="E42" s="98"/>
      <c r="F42" s="99"/>
    </row>
    <row r="43" spans="1:10" x14ac:dyDescent="0.25">
      <c r="A43" s="10"/>
      <c r="B43" s="97"/>
      <c r="C43" s="99"/>
      <c r="D43" s="97"/>
      <c r="E43" s="98"/>
      <c r="F43" s="99"/>
    </row>
    <row r="44" spans="1:10" ht="46.5" customHeight="1" x14ac:dyDescent="0.25">
      <c r="A44" s="5" t="s">
        <v>79</v>
      </c>
      <c r="B44" s="90" t="s">
        <v>80</v>
      </c>
      <c r="C44" s="91"/>
      <c r="D44" s="91"/>
      <c r="E44" s="91"/>
      <c r="F44" s="92"/>
    </row>
    <row r="45" spans="1:10" ht="33.75" customHeight="1" x14ac:dyDescent="0.25">
      <c r="A45" s="2"/>
      <c r="B45" s="10" t="s">
        <v>81</v>
      </c>
      <c r="C45" s="90" t="s">
        <v>82</v>
      </c>
      <c r="D45" s="92"/>
      <c r="E45" s="90" t="s">
        <v>83</v>
      </c>
      <c r="F45" s="92"/>
    </row>
    <row r="46" spans="1:10" x14ac:dyDescent="0.25">
      <c r="A46" s="4"/>
      <c r="B46" s="9"/>
      <c r="C46" s="97"/>
      <c r="D46" s="99"/>
      <c r="E46" s="97"/>
      <c r="F46" s="99"/>
    </row>
    <row r="47" spans="1:10" x14ac:dyDescent="0.25">
      <c r="A47" s="4"/>
      <c r="B47" s="9"/>
      <c r="C47" s="97"/>
      <c r="D47" s="99"/>
      <c r="E47" s="97"/>
      <c r="F47" s="99"/>
    </row>
    <row r="48" spans="1:10" x14ac:dyDescent="0.25">
      <c r="A48" s="4"/>
      <c r="B48" s="9"/>
      <c r="C48" s="97"/>
      <c r="D48" s="99"/>
      <c r="E48" s="97"/>
      <c r="F48" s="99"/>
    </row>
    <row r="49" spans="1:6" x14ac:dyDescent="0.25">
      <c r="A49" s="4"/>
      <c r="B49" s="9"/>
      <c r="C49" s="97"/>
      <c r="D49" s="99"/>
      <c r="E49" s="97"/>
      <c r="F49" s="99"/>
    </row>
    <row r="50" spans="1:6" x14ac:dyDescent="0.25">
      <c r="A50" s="4"/>
      <c r="B50" s="9"/>
      <c r="C50" s="97"/>
      <c r="D50" s="99"/>
      <c r="E50" s="97"/>
      <c r="F50" s="99"/>
    </row>
    <row r="51" spans="1:6" x14ac:dyDescent="0.25">
      <c r="A51" s="87"/>
      <c r="B51" s="88"/>
      <c r="C51" s="88"/>
      <c r="D51" s="88"/>
      <c r="E51" s="88"/>
      <c r="F51" s="89"/>
    </row>
    <row r="52" spans="1:6" ht="15" customHeight="1" x14ac:dyDescent="0.25">
      <c r="A52" s="103" t="s">
        <v>84</v>
      </c>
      <c r="B52" s="104"/>
      <c r="C52" s="104"/>
      <c r="D52" s="104"/>
      <c r="E52" s="104"/>
      <c r="F52" s="105"/>
    </row>
    <row r="53" spans="1:6" ht="38.25" x14ac:dyDescent="0.25">
      <c r="A53" s="3"/>
      <c r="B53" s="3"/>
      <c r="C53" s="10" t="s">
        <v>85</v>
      </c>
      <c r="D53" s="10" t="s">
        <v>86</v>
      </c>
      <c r="E53" s="20" t="s">
        <v>87</v>
      </c>
      <c r="F53" s="18" t="s">
        <v>88</v>
      </c>
    </row>
    <row r="54" spans="1:6" ht="31.5" x14ac:dyDescent="0.25">
      <c r="A54" s="13" t="s">
        <v>66</v>
      </c>
      <c r="B54" s="6" t="s">
        <v>89</v>
      </c>
      <c r="C54" s="16">
        <v>0</v>
      </c>
      <c r="D54" s="16">
        <v>0</v>
      </c>
      <c r="E54" s="16">
        <v>0</v>
      </c>
      <c r="F54" s="21">
        <f>E54/C$70</f>
        <v>0</v>
      </c>
    </row>
    <row r="55" spans="1:6" ht="25.5" x14ac:dyDescent="0.25">
      <c r="A55" s="11" t="s">
        <v>90</v>
      </c>
      <c r="B55" s="4" t="s">
        <v>91</v>
      </c>
      <c r="C55" s="15"/>
      <c r="D55" s="15"/>
      <c r="E55" s="16">
        <f t="shared" ref="E55:E57" si="0">D55-C55</f>
        <v>0</v>
      </c>
      <c r="F55" s="21">
        <f>E55/C$70</f>
        <v>0</v>
      </c>
    </row>
    <row r="56" spans="1:6" ht="25.5" x14ac:dyDescent="0.25">
      <c r="A56" s="11" t="s">
        <v>92</v>
      </c>
      <c r="B56" s="4" t="s">
        <v>93</v>
      </c>
      <c r="C56" s="15"/>
      <c r="D56" s="15"/>
      <c r="E56" s="16">
        <f t="shared" si="0"/>
        <v>0</v>
      </c>
      <c r="F56" s="21">
        <f>E56/C$70</f>
        <v>0</v>
      </c>
    </row>
    <row r="57" spans="1:6" x14ac:dyDescent="0.25">
      <c r="A57" s="11" t="s">
        <v>94</v>
      </c>
      <c r="B57" s="4" t="s">
        <v>95</v>
      </c>
      <c r="C57" s="15"/>
      <c r="D57" s="15"/>
      <c r="E57" s="16">
        <f t="shared" si="0"/>
        <v>0</v>
      </c>
      <c r="F57" s="21">
        <f>E57/C$70</f>
        <v>0</v>
      </c>
    </row>
    <row r="58" spans="1:6" x14ac:dyDescent="0.25">
      <c r="A58" s="87"/>
      <c r="B58" s="88"/>
      <c r="C58" s="88"/>
      <c r="D58" s="88"/>
      <c r="E58" s="88"/>
      <c r="F58" s="89"/>
    </row>
    <row r="59" spans="1:6" ht="31.5" x14ac:dyDescent="0.25">
      <c r="A59" s="13" t="s">
        <v>69</v>
      </c>
      <c r="B59" s="6" t="s">
        <v>96</v>
      </c>
      <c r="C59" s="16">
        <v>406</v>
      </c>
      <c r="D59" s="16">
        <v>406</v>
      </c>
      <c r="E59" s="16">
        <f>D59-C59</f>
        <v>0</v>
      </c>
      <c r="F59" s="21">
        <f>E59/C$70</f>
        <v>0</v>
      </c>
    </row>
    <row r="60" spans="1:6" ht="15.75" x14ac:dyDescent="0.25">
      <c r="A60" s="12"/>
      <c r="B60" s="22" t="s">
        <v>97</v>
      </c>
      <c r="C60" s="23"/>
      <c r="D60" s="23"/>
      <c r="E60" s="23"/>
      <c r="F60" s="24"/>
    </row>
    <row r="61" spans="1:6" x14ac:dyDescent="0.25">
      <c r="A61" s="11" t="s">
        <v>98</v>
      </c>
      <c r="B61" s="4" t="s">
        <v>99</v>
      </c>
      <c r="C61" s="15">
        <v>175</v>
      </c>
      <c r="D61" s="25">
        <v>192</v>
      </c>
      <c r="E61" s="16">
        <f>SUM(D61-C61)</f>
        <v>17</v>
      </c>
      <c r="F61" s="21">
        <f>E61/C$70</f>
        <v>4.1871921182266007E-2</v>
      </c>
    </row>
    <row r="62" spans="1:6" ht="102" x14ac:dyDescent="0.25">
      <c r="A62" s="11" t="s">
        <v>100</v>
      </c>
      <c r="B62" s="4" t="s">
        <v>101</v>
      </c>
      <c r="C62" s="15">
        <v>50</v>
      </c>
      <c r="D62" s="15">
        <v>50</v>
      </c>
      <c r="E62" s="16">
        <f t="shared" ref="E62:E63" si="1">SUM(D62-C62)</f>
        <v>0</v>
      </c>
      <c r="F62" s="21">
        <f>E62/C$70</f>
        <v>0</v>
      </c>
    </row>
    <row r="63" spans="1:6" ht="63.75" x14ac:dyDescent="0.25">
      <c r="A63" s="11" t="s">
        <v>102</v>
      </c>
      <c r="B63" s="4" t="s">
        <v>103</v>
      </c>
      <c r="C63" s="15">
        <v>81</v>
      </c>
      <c r="D63" s="15">
        <v>64</v>
      </c>
      <c r="E63" s="16">
        <f t="shared" si="1"/>
        <v>-17</v>
      </c>
      <c r="F63" s="21">
        <f>E63/C$70</f>
        <v>-4.1871921182266007E-2</v>
      </c>
    </row>
    <row r="64" spans="1:6" ht="15.75" x14ac:dyDescent="0.25">
      <c r="A64" s="2"/>
      <c r="B64" s="22" t="s">
        <v>104</v>
      </c>
      <c r="C64" s="23"/>
      <c r="D64" s="23"/>
      <c r="E64" s="23"/>
      <c r="F64" s="24"/>
    </row>
    <row r="65" spans="1:6" ht="25.5" x14ac:dyDescent="0.25">
      <c r="A65" s="11" t="s">
        <v>105</v>
      </c>
      <c r="B65" s="4" t="s">
        <v>106</v>
      </c>
      <c r="C65" s="15">
        <v>10</v>
      </c>
      <c r="D65" s="15">
        <v>0</v>
      </c>
      <c r="E65" s="16">
        <f>SUM(D65-C65)</f>
        <v>-10</v>
      </c>
      <c r="F65" s="21">
        <f>E65/C$70</f>
        <v>-2.4630541871921183E-2</v>
      </c>
    </row>
    <row r="66" spans="1:6" x14ac:dyDescent="0.25">
      <c r="A66" s="11" t="s">
        <v>107</v>
      </c>
      <c r="B66" s="4" t="s">
        <v>108</v>
      </c>
      <c r="C66" s="15">
        <v>40</v>
      </c>
      <c r="D66" s="15">
        <v>84</v>
      </c>
      <c r="E66" s="16">
        <f t="shared" ref="E66:E68" si="2">SUM(D66-C66)</f>
        <v>44</v>
      </c>
      <c r="F66" s="21">
        <f>E66/C$70</f>
        <v>0.10837438423645321</v>
      </c>
    </row>
    <row r="67" spans="1:6" x14ac:dyDescent="0.25">
      <c r="A67" s="11" t="s">
        <v>109</v>
      </c>
      <c r="B67" s="4" t="s">
        <v>110</v>
      </c>
      <c r="C67" s="15">
        <v>30</v>
      </c>
      <c r="D67" s="15">
        <v>1</v>
      </c>
      <c r="E67" s="16">
        <f t="shared" si="2"/>
        <v>-29</v>
      </c>
      <c r="F67" s="21">
        <f>E67/C$70</f>
        <v>-7.1428571428571425E-2</v>
      </c>
    </row>
    <row r="68" spans="1:6" x14ac:dyDescent="0.25">
      <c r="A68" s="11" t="s">
        <v>111</v>
      </c>
      <c r="B68" s="4" t="s">
        <v>112</v>
      </c>
      <c r="C68" s="15">
        <v>20</v>
      </c>
      <c r="D68" s="15">
        <v>15</v>
      </c>
      <c r="E68" s="16">
        <f t="shared" si="2"/>
        <v>-5</v>
      </c>
      <c r="F68" s="21">
        <f>E68/C$70</f>
        <v>-1.2315270935960592E-2</v>
      </c>
    </row>
    <row r="69" spans="1:6" x14ac:dyDescent="0.25">
      <c r="A69" s="87"/>
      <c r="B69" s="88"/>
      <c r="C69" s="88"/>
      <c r="D69" s="88"/>
      <c r="E69" s="88"/>
      <c r="F69" s="89"/>
    </row>
    <row r="70" spans="1:6" ht="31.5" x14ac:dyDescent="0.25">
      <c r="A70" s="13" t="s">
        <v>71</v>
      </c>
      <c r="B70" s="6" t="s">
        <v>113</v>
      </c>
      <c r="C70" s="15">
        <v>406</v>
      </c>
      <c r="D70" s="16">
        <f>SUM(D59,D54,)</f>
        <v>406</v>
      </c>
      <c r="E70" s="16">
        <f>D70-C70</f>
        <v>0</v>
      </c>
      <c r="F70" s="21">
        <f>E70/C$70</f>
        <v>0</v>
      </c>
    </row>
    <row r="71" spans="1:6" x14ac:dyDescent="0.25">
      <c r="A71" s="87"/>
      <c r="B71" s="88"/>
      <c r="C71" s="88"/>
      <c r="D71" s="88"/>
      <c r="E71" s="88"/>
      <c r="F71" s="89"/>
    </row>
    <row r="72" spans="1:6" ht="15" customHeight="1" x14ac:dyDescent="0.25">
      <c r="A72" s="103" t="s">
        <v>114</v>
      </c>
      <c r="B72" s="104"/>
      <c r="C72" s="104"/>
      <c r="D72" s="104"/>
      <c r="E72" s="104"/>
      <c r="F72" s="105"/>
    </row>
    <row r="73" spans="1:6" ht="25.5" x14ac:dyDescent="0.25">
      <c r="A73" s="10" t="s">
        <v>115</v>
      </c>
      <c r="B73" s="90" t="s">
        <v>116</v>
      </c>
      <c r="C73" s="91"/>
      <c r="D73" s="92"/>
      <c r="E73" s="90" t="s">
        <v>117</v>
      </c>
      <c r="F73" s="92"/>
    </row>
    <row r="74" spans="1:6" x14ac:dyDescent="0.25">
      <c r="A74" s="17" t="s">
        <v>98</v>
      </c>
      <c r="B74" s="93" t="s">
        <v>696</v>
      </c>
      <c r="C74" s="93"/>
      <c r="D74" s="93"/>
      <c r="E74" s="94">
        <v>192</v>
      </c>
      <c r="F74" s="95"/>
    </row>
    <row r="75" spans="1:6" x14ac:dyDescent="0.25">
      <c r="A75" s="12" t="s">
        <v>100</v>
      </c>
      <c r="B75" s="94" t="s">
        <v>697</v>
      </c>
      <c r="C75" s="96"/>
      <c r="D75" s="95"/>
      <c r="E75" s="94">
        <v>50</v>
      </c>
      <c r="F75" s="95"/>
    </row>
    <row r="76" spans="1:6" x14ac:dyDescent="0.25">
      <c r="A76" s="12" t="s">
        <v>102</v>
      </c>
      <c r="B76" s="94" t="s">
        <v>103</v>
      </c>
      <c r="C76" s="96"/>
      <c r="D76" s="95"/>
      <c r="E76" s="94">
        <v>64</v>
      </c>
      <c r="F76" s="96"/>
    </row>
    <row r="77" spans="1:6" x14ac:dyDescent="0.25">
      <c r="A77" s="12" t="s">
        <v>107</v>
      </c>
      <c r="B77" s="94" t="s">
        <v>698</v>
      </c>
      <c r="C77" s="96"/>
      <c r="D77" s="95"/>
      <c r="E77" s="94">
        <v>84</v>
      </c>
      <c r="F77" s="95"/>
    </row>
    <row r="78" spans="1:6" x14ac:dyDescent="0.25">
      <c r="A78" s="12" t="s">
        <v>109</v>
      </c>
      <c r="B78" s="93" t="s">
        <v>699</v>
      </c>
      <c r="C78" s="93"/>
      <c r="D78" s="93"/>
      <c r="E78" s="94">
        <v>1</v>
      </c>
      <c r="F78" s="95"/>
    </row>
    <row r="79" spans="1:6" x14ac:dyDescent="0.25">
      <c r="A79" s="12" t="s">
        <v>111</v>
      </c>
      <c r="B79" s="93" t="s">
        <v>700</v>
      </c>
      <c r="C79" s="93"/>
      <c r="D79" s="93"/>
      <c r="E79" s="94">
        <v>15</v>
      </c>
      <c r="F79" s="95"/>
    </row>
    <row r="80" spans="1:6" x14ac:dyDescent="0.25">
      <c r="A80" s="17"/>
      <c r="B80" s="93"/>
      <c r="C80" s="93"/>
      <c r="D80" s="93"/>
      <c r="E80" s="94"/>
      <c r="F80" s="95"/>
    </row>
    <row r="81" spans="1:6" x14ac:dyDescent="0.25">
      <c r="A81" s="17"/>
      <c r="B81" s="93"/>
      <c r="C81" s="93"/>
      <c r="D81" s="93"/>
      <c r="E81" s="94"/>
      <c r="F81" s="95"/>
    </row>
    <row r="82" spans="1:6" x14ac:dyDescent="0.25">
      <c r="A82" s="19"/>
      <c r="B82" s="19"/>
      <c r="C82" s="19"/>
      <c r="D82" s="19"/>
      <c r="E82" s="19"/>
      <c r="F82" s="19"/>
    </row>
    <row r="83" spans="1:6" x14ac:dyDescent="0.25">
      <c r="A83" s="86" t="s">
        <v>124</v>
      </c>
      <c r="B83" s="86"/>
      <c r="C83" s="86"/>
      <c r="D83" s="86"/>
      <c r="E83" s="86"/>
      <c r="F83" s="86"/>
    </row>
    <row r="84" spans="1:6" x14ac:dyDescent="0.25">
      <c r="A84" s="86" t="s">
        <v>125</v>
      </c>
      <c r="B84" s="86"/>
      <c r="C84" s="86"/>
      <c r="D84" s="86"/>
      <c r="E84" s="86"/>
      <c r="F84" s="86"/>
    </row>
  </sheetData>
  <mergeCells count="95">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A22:F22"/>
    <mergeCell ref="B16:C16"/>
    <mergeCell ref="D16:F16"/>
    <mergeCell ref="B17:C17"/>
    <mergeCell ref="D17:F17"/>
    <mergeCell ref="B18:C18"/>
    <mergeCell ref="D18:F18"/>
    <mergeCell ref="B19:C19"/>
    <mergeCell ref="D19:F19"/>
    <mergeCell ref="B20:C20"/>
    <mergeCell ref="D20:F20"/>
    <mergeCell ref="A21:F21"/>
    <mergeCell ref="B23:F23"/>
    <mergeCell ref="B24:F24"/>
    <mergeCell ref="B25:F25"/>
    <mergeCell ref="B26:F26"/>
    <mergeCell ref="B28:F28"/>
    <mergeCell ref="A27:F27"/>
    <mergeCell ref="B29:F29"/>
    <mergeCell ref="B31:F31"/>
    <mergeCell ref="B32:F32"/>
    <mergeCell ref="B33:F33"/>
    <mergeCell ref="B34:F34"/>
    <mergeCell ref="B30:F30"/>
    <mergeCell ref="B41:C41"/>
    <mergeCell ref="D41:F41"/>
    <mergeCell ref="B42:C42"/>
    <mergeCell ref="D42:F42"/>
    <mergeCell ref="B35:F35"/>
    <mergeCell ref="B36:F36"/>
    <mergeCell ref="B37:F37"/>
    <mergeCell ref="A38:F38"/>
    <mergeCell ref="B39:F39"/>
    <mergeCell ref="B40:C40"/>
    <mergeCell ref="D40:F40"/>
    <mergeCell ref="B43:C43"/>
    <mergeCell ref="D43:F43"/>
    <mergeCell ref="B44:F44"/>
    <mergeCell ref="C45:D45"/>
    <mergeCell ref="E45:F45"/>
    <mergeCell ref="A52:F52"/>
    <mergeCell ref="C46:D46"/>
    <mergeCell ref="E46:F46"/>
    <mergeCell ref="C47:D47"/>
    <mergeCell ref="E47:F47"/>
    <mergeCell ref="C48:D48"/>
    <mergeCell ref="E48:F48"/>
    <mergeCell ref="C49:D49"/>
    <mergeCell ref="E49:F49"/>
    <mergeCell ref="C50:D50"/>
    <mergeCell ref="E50:F50"/>
    <mergeCell ref="A51:F51"/>
    <mergeCell ref="A58:F58"/>
    <mergeCell ref="A69:F69"/>
    <mergeCell ref="A71:F71"/>
    <mergeCell ref="A72:F72"/>
    <mergeCell ref="B73:D73"/>
    <mergeCell ref="E73:F73"/>
    <mergeCell ref="B74:D74"/>
    <mergeCell ref="E74:F74"/>
    <mergeCell ref="B75:D75"/>
    <mergeCell ref="E75:F75"/>
    <mergeCell ref="B76:D76"/>
    <mergeCell ref="E76:F76"/>
    <mergeCell ref="A84:F84"/>
    <mergeCell ref="B77:D77"/>
    <mergeCell ref="E77:F77"/>
    <mergeCell ref="B78:D78"/>
    <mergeCell ref="E78:F78"/>
    <mergeCell ref="B79:D79"/>
    <mergeCell ref="E79:F79"/>
    <mergeCell ref="B80:D80"/>
    <mergeCell ref="E80:F80"/>
    <mergeCell ref="B81:D81"/>
    <mergeCell ref="E81:F81"/>
    <mergeCell ref="A83:F83"/>
  </mergeCells>
  <hyperlinks>
    <hyperlink ref="B20" r:id="rId1"/>
    <hyperlink ref="D20" r:id="rId2"/>
  </hyperlinks>
  <pageMargins left="0.7" right="0.7" top="0.78740157499999996" bottom="0.78740157499999996" header="0.3" footer="0.3"/>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topLeftCell="A64" workbookViewId="0">
      <selection activeCell="C63" sqref="C63:C70"/>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3">
      <c r="A1" s="44" t="s">
        <v>0</v>
      </c>
      <c r="B1" s="141" t="s">
        <v>126</v>
      </c>
      <c r="C1" s="142"/>
      <c r="D1" s="142"/>
      <c r="E1" s="142"/>
      <c r="F1" s="143"/>
    </row>
    <row r="2" spans="1:6" ht="15" customHeight="1" x14ac:dyDescent="0.3">
      <c r="A2" s="144" t="s">
        <v>2</v>
      </c>
      <c r="B2" s="145"/>
      <c r="C2" s="145"/>
      <c r="D2" s="145"/>
      <c r="E2" s="145"/>
      <c r="F2" s="146"/>
    </row>
    <row r="3" spans="1:6" ht="15" customHeight="1" x14ac:dyDescent="0.3">
      <c r="A3" s="144" t="s">
        <v>127</v>
      </c>
      <c r="B3" s="145"/>
      <c r="C3" s="145"/>
      <c r="D3" s="145"/>
      <c r="E3" s="145"/>
      <c r="F3" s="146"/>
    </row>
    <row r="4" spans="1:6" x14ac:dyDescent="0.25">
      <c r="A4" s="56" t="s">
        <v>4</v>
      </c>
      <c r="B4" s="147" t="s">
        <v>126</v>
      </c>
      <c r="C4" s="147"/>
      <c r="D4" s="147"/>
      <c r="E4" s="147"/>
      <c r="F4" s="148"/>
    </row>
    <row r="5" spans="1:6" x14ac:dyDescent="0.25">
      <c r="A5" s="56" t="s">
        <v>5</v>
      </c>
      <c r="B5" s="149" t="s">
        <v>128</v>
      </c>
      <c r="C5" s="149"/>
      <c r="D5" s="149"/>
      <c r="E5" s="149"/>
      <c r="F5" s="150"/>
    </row>
    <row r="6" spans="1:6" x14ac:dyDescent="0.25">
      <c r="A6" s="130" t="s">
        <v>7</v>
      </c>
      <c r="B6" s="132" t="s">
        <v>8</v>
      </c>
      <c r="C6" s="133"/>
      <c r="D6" s="133"/>
      <c r="E6" s="133"/>
      <c r="F6" s="134"/>
    </row>
    <row r="7" spans="1:6" ht="15.75" customHeight="1" x14ac:dyDescent="0.25">
      <c r="A7" s="130"/>
      <c r="B7" s="135"/>
      <c r="C7" s="136"/>
      <c r="D7" s="136"/>
      <c r="E7" s="136"/>
      <c r="F7" s="137"/>
    </row>
    <row r="8" spans="1:6" ht="15.75" customHeight="1" x14ac:dyDescent="0.25">
      <c r="A8" s="131"/>
      <c r="B8" s="138"/>
      <c r="C8" s="139"/>
      <c r="D8" s="139"/>
      <c r="E8" s="139"/>
      <c r="F8" s="140"/>
    </row>
    <row r="9" spans="1:6" ht="15" customHeight="1" x14ac:dyDescent="0.25">
      <c r="A9" s="45" t="s">
        <v>9</v>
      </c>
      <c r="B9" s="151" t="s">
        <v>129</v>
      </c>
      <c r="C9" s="152"/>
      <c r="D9" s="151" t="s">
        <v>130</v>
      </c>
      <c r="E9" s="151"/>
      <c r="F9" s="152"/>
    </row>
    <row r="10" spans="1:6" ht="25.5" customHeight="1" x14ac:dyDescent="0.25">
      <c r="A10" s="46" t="s">
        <v>12</v>
      </c>
      <c r="B10" s="47" t="s">
        <v>13</v>
      </c>
      <c r="C10" s="151" t="s">
        <v>14</v>
      </c>
      <c r="D10" s="152"/>
      <c r="E10" s="151" t="s">
        <v>15</v>
      </c>
      <c r="F10" s="152"/>
    </row>
    <row r="11" spans="1:6" x14ac:dyDescent="0.25">
      <c r="A11" s="45" t="s">
        <v>16</v>
      </c>
      <c r="B11" s="48">
        <v>400</v>
      </c>
      <c r="C11" s="153">
        <v>400</v>
      </c>
      <c r="D11" s="154"/>
      <c r="E11" s="153">
        <v>0</v>
      </c>
      <c r="F11" s="154"/>
    </row>
    <row r="12" spans="1:6" x14ac:dyDescent="0.25">
      <c r="A12" s="45" t="s">
        <v>17</v>
      </c>
      <c r="B12" s="48">
        <v>372</v>
      </c>
      <c r="C12" s="153">
        <v>372</v>
      </c>
      <c r="D12" s="154"/>
      <c r="E12" s="153">
        <v>0</v>
      </c>
      <c r="F12" s="154"/>
    </row>
    <row r="13" spans="1:6" x14ac:dyDescent="0.25">
      <c r="A13" s="155" t="s">
        <v>126</v>
      </c>
      <c r="B13" s="156"/>
      <c r="C13" s="156"/>
      <c r="D13" s="156"/>
      <c r="E13" s="156"/>
      <c r="F13" s="157"/>
    </row>
    <row r="14" spans="1:6" ht="15.75" x14ac:dyDescent="0.25">
      <c r="A14" s="141" t="s">
        <v>18</v>
      </c>
      <c r="B14" s="142"/>
      <c r="C14" s="142"/>
      <c r="D14" s="142"/>
      <c r="E14" s="142"/>
      <c r="F14" s="143"/>
    </row>
    <row r="15" spans="1:6" x14ac:dyDescent="0.25">
      <c r="A15" s="49" t="s">
        <v>126</v>
      </c>
      <c r="B15" s="151" t="s">
        <v>19</v>
      </c>
      <c r="C15" s="152"/>
      <c r="D15" s="151" t="s">
        <v>20</v>
      </c>
      <c r="E15" s="151"/>
      <c r="F15" s="152"/>
    </row>
    <row r="16" spans="1:6" x14ac:dyDescent="0.25">
      <c r="A16" s="45" t="s">
        <v>21</v>
      </c>
      <c r="B16" s="153" t="s">
        <v>131</v>
      </c>
      <c r="C16" s="154"/>
      <c r="D16" s="153" t="s">
        <v>132</v>
      </c>
      <c r="E16" s="153"/>
      <c r="F16" s="154"/>
    </row>
    <row r="17" spans="1:9" x14ac:dyDescent="0.25">
      <c r="A17" s="45" t="s">
        <v>0</v>
      </c>
      <c r="B17" s="153" t="s">
        <v>133</v>
      </c>
      <c r="C17" s="154"/>
      <c r="D17" s="153" t="s">
        <v>134</v>
      </c>
      <c r="E17" s="153"/>
      <c r="F17" s="154"/>
    </row>
    <row r="18" spans="1:9" x14ac:dyDescent="0.25">
      <c r="A18" s="45" t="s">
        <v>24</v>
      </c>
      <c r="B18" s="153" t="s">
        <v>135</v>
      </c>
      <c r="C18" s="154"/>
      <c r="D18" s="153" t="s">
        <v>136</v>
      </c>
      <c r="E18" s="153"/>
      <c r="F18" s="154"/>
    </row>
    <row r="19" spans="1:9" x14ac:dyDescent="0.25">
      <c r="A19" s="45" t="s">
        <v>26</v>
      </c>
      <c r="B19" s="158" t="s">
        <v>137</v>
      </c>
      <c r="C19" s="154"/>
      <c r="D19" s="159">
        <v>234244517</v>
      </c>
      <c r="E19" s="153"/>
      <c r="F19" s="154"/>
    </row>
    <row r="20" spans="1:9" x14ac:dyDescent="0.25">
      <c r="A20" s="45" t="s">
        <v>29</v>
      </c>
      <c r="B20" s="160" t="s">
        <v>138</v>
      </c>
      <c r="C20" s="161"/>
      <c r="D20" s="160" t="s">
        <v>139</v>
      </c>
      <c r="E20" s="160"/>
      <c r="F20" s="161"/>
    </row>
    <row r="21" spans="1:9" x14ac:dyDescent="0.25">
      <c r="A21" s="155" t="s">
        <v>126</v>
      </c>
      <c r="B21" s="156"/>
      <c r="C21" s="156"/>
      <c r="D21" s="156"/>
      <c r="E21" s="156"/>
      <c r="F21" s="157"/>
    </row>
    <row r="22" spans="1:9" ht="15" customHeight="1" x14ac:dyDescent="0.25">
      <c r="A22" s="141" t="s">
        <v>32</v>
      </c>
      <c r="B22" s="142"/>
      <c r="C22" s="142"/>
      <c r="D22" s="142"/>
      <c r="E22" s="142"/>
      <c r="F22" s="143"/>
    </row>
    <row r="23" spans="1:9" ht="29.25" customHeight="1" x14ac:dyDescent="0.25">
      <c r="A23" s="45" t="s">
        <v>33</v>
      </c>
      <c r="B23" s="151" t="s">
        <v>34</v>
      </c>
      <c r="C23" s="151"/>
      <c r="D23" s="151"/>
      <c r="E23" s="151"/>
      <c r="F23" s="152"/>
    </row>
    <row r="24" spans="1:9" ht="70.5" customHeight="1" x14ac:dyDescent="0.25">
      <c r="A24" s="58" t="s">
        <v>35</v>
      </c>
      <c r="B24" s="162" t="s">
        <v>140</v>
      </c>
      <c r="C24" s="153"/>
      <c r="D24" s="153"/>
      <c r="E24" s="153"/>
      <c r="F24" s="154"/>
    </row>
    <row r="25" spans="1:9" ht="110.25" customHeight="1" x14ac:dyDescent="0.25">
      <c r="A25" s="58" t="s">
        <v>37</v>
      </c>
      <c r="B25" s="162" t="s">
        <v>38</v>
      </c>
      <c r="C25" s="153"/>
      <c r="D25" s="153"/>
      <c r="E25" s="153"/>
      <c r="F25" s="154"/>
    </row>
    <row r="26" spans="1:9" ht="78.75" customHeight="1" x14ac:dyDescent="0.25">
      <c r="A26" s="58" t="s">
        <v>39</v>
      </c>
      <c r="B26" s="162" t="s">
        <v>40</v>
      </c>
      <c r="C26" s="153"/>
      <c r="D26" s="153"/>
      <c r="E26" s="153"/>
      <c r="F26" s="154"/>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25.5" x14ac:dyDescent="0.25">
      <c r="A31" s="5" t="s">
        <v>41</v>
      </c>
      <c r="B31" s="100" t="s">
        <v>42</v>
      </c>
      <c r="C31" s="101"/>
      <c r="D31" s="101"/>
      <c r="E31" s="101"/>
      <c r="F31" s="102"/>
      <c r="I31" s="1"/>
    </row>
    <row r="32" spans="1:9" ht="69.75" customHeight="1" x14ac:dyDescent="0.25">
      <c r="A32" s="50" t="s">
        <v>141</v>
      </c>
      <c r="B32" s="153" t="s">
        <v>142</v>
      </c>
      <c r="C32" s="153"/>
      <c r="D32" s="153"/>
      <c r="E32" s="153"/>
      <c r="F32" s="154"/>
    </row>
    <row r="33" spans="1:10" ht="108.75" customHeight="1" x14ac:dyDescent="0.25">
      <c r="A33" s="52" t="s">
        <v>143</v>
      </c>
      <c r="B33" s="153" t="s">
        <v>144</v>
      </c>
      <c r="C33" s="153"/>
      <c r="D33" s="153"/>
      <c r="E33" s="153"/>
      <c r="F33" s="154"/>
    </row>
    <row r="34" spans="1:10" ht="85.5" customHeight="1" x14ac:dyDescent="0.25">
      <c r="A34" s="52" t="s">
        <v>145</v>
      </c>
      <c r="B34" s="153" t="s">
        <v>146</v>
      </c>
      <c r="C34" s="153"/>
      <c r="D34" s="153"/>
      <c r="E34" s="153"/>
      <c r="F34" s="154"/>
    </row>
    <row r="35" spans="1:10" ht="132.75" customHeight="1" x14ac:dyDescent="0.25">
      <c r="A35" s="52" t="s">
        <v>147</v>
      </c>
      <c r="B35" s="153" t="s">
        <v>148</v>
      </c>
      <c r="C35" s="153"/>
      <c r="D35" s="153"/>
      <c r="E35" s="153"/>
      <c r="F35" s="154"/>
    </row>
    <row r="36" spans="1:10" ht="50.25" customHeight="1" x14ac:dyDescent="0.25">
      <c r="A36" s="52" t="s">
        <v>149</v>
      </c>
      <c r="B36" s="153" t="s">
        <v>150</v>
      </c>
      <c r="C36" s="153"/>
      <c r="D36" s="153"/>
      <c r="E36" s="153"/>
      <c r="F36" s="154"/>
    </row>
    <row r="37" spans="1:10" ht="157.5" customHeight="1" x14ac:dyDescent="0.25">
      <c r="A37" s="59" t="s">
        <v>151</v>
      </c>
      <c r="B37" s="162" t="s">
        <v>152</v>
      </c>
      <c r="C37" s="153"/>
      <c r="D37" s="153"/>
      <c r="E37" s="153"/>
      <c r="F37" s="154"/>
    </row>
    <row r="38" spans="1:10" x14ac:dyDescent="0.25">
      <c r="A38" s="87"/>
      <c r="B38" s="88"/>
      <c r="C38" s="88"/>
      <c r="D38" s="88"/>
      <c r="E38" s="88"/>
      <c r="F38" s="89"/>
    </row>
    <row r="39" spans="1:10" ht="33.75" customHeight="1" x14ac:dyDescent="0.25">
      <c r="A39" s="5" t="s">
        <v>61</v>
      </c>
      <c r="B39" s="90" t="s">
        <v>62</v>
      </c>
      <c r="C39" s="91"/>
      <c r="D39" s="91"/>
      <c r="E39" s="91"/>
      <c r="F39" s="92"/>
    </row>
    <row r="40" spans="1:10" ht="45" customHeight="1" x14ac:dyDescent="0.25">
      <c r="A40" s="5" t="s">
        <v>63</v>
      </c>
      <c r="B40" s="90" t="s">
        <v>64</v>
      </c>
      <c r="C40" s="92"/>
      <c r="D40" s="90" t="s">
        <v>65</v>
      </c>
      <c r="E40" s="91"/>
      <c r="F40" s="92"/>
      <c r="J40" s="8"/>
    </row>
    <row r="41" spans="1:10" ht="24" customHeight="1" x14ac:dyDescent="0.25">
      <c r="A41" s="55" t="s">
        <v>66</v>
      </c>
      <c r="B41" s="153" t="s">
        <v>153</v>
      </c>
      <c r="C41" s="154"/>
      <c r="D41" s="153" t="s">
        <v>154</v>
      </c>
      <c r="E41" s="153"/>
      <c r="F41" s="154"/>
    </row>
    <row r="42" spans="1:10" ht="115.5" customHeight="1" x14ac:dyDescent="0.25">
      <c r="A42" s="56" t="s">
        <v>69</v>
      </c>
      <c r="B42" s="153" t="s">
        <v>155</v>
      </c>
      <c r="C42" s="154"/>
      <c r="D42" s="153" t="s">
        <v>156</v>
      </c>
      <c r="E42" s="153"/>
      <c r="F42" s="154"/>
    </row>
    <row r="43" spans="1:10" x14ac:dyDescent="0.25">
      <c r="A43" s="10" t="s">
        <v>71</v>
      </c>
      <c r="B43" s="97"/>
      <c r="C43" s="99"/>
      <c r="D43" s="97"/>
      <c r="E43" s="98"/>
      <c r="F43" s="99"/>
    </row>
    <row r="44" spans="1:10" x14ac:dyDescent="0.25">
      <c r="A44" s="10" t="s">
        <v>73</v>
      </c>
      <c r="B44" s="97"/>
      <c r="C44" s="99"/>
      <c r="D44" s="97"/>
      <c r="E44" s="98"/>
      <c r="F44" s="99"/>
    </row>
    <row r="45" spans="1:10" x14ac:dyDescent="0.25">
      <c r="A45" s="87"/>
      <c r="B45" s="88"/>
      <c r="C45" s="88"/>
      <c r="D45" s="88"/>
      <c r="E45" s="88"/>
      <c r="F45" s="89"/>
    </row>
    <row r="46" spans="1:10" ht="46.5" customHeight="1" x14ac:dyDescent="0.25">
      <c r="A46" s="5" t="s">
        <v>79</v>
      </c>
      <c r="B46" s="90" t="s">
        <v>80</v>
      </c>
      <c r="C46" s="91"/>
      <c r="D46" s="91"/>
      <c r="E46" s="91"/>
      <c r="F46" s="92"/>
    </row>
    <row r="47" spans="1:10" ht="33.75" customHeight="1" x14ac:dyDescent="0.25">
      <c r="A47" s="2"/>
      <c r="B47" s="10" t="s">
        <v>81</v>
      </c>
      <c r="C47" s="90" t="s">
        <v>82</v>
      </c>
      <c r="D47" s="92"/>
      <c r="E47" s="90" t="s">
        <v>83</v>
      </c>
      <c r="F47" s="92"/>
    </row>
    <row r="48" spans="1:10" x14ac:dyDescent="0.25">
      <c r="A48" s="4"/>
      <c r="B48" s="9"/>
      <c r="C48" s="97"/>
      <c r="D48" s="99"/>
      <c r="E48" s="97"/>
      <c r="F48" s="99"/>
    </row>
    <row r="49" spans="1:6" x14ac:dyDescent="0.25">
      <c r="A49" s="4"/>
      <c r="B49" s="9"/>
      <c r="C49" s="97"/>
      <c r="D49" s="99"/>
      <c r="E49" s="97"/>
      <c r="F49" s="99"/>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87"/>
      <c r="B53" s="88"/>
      <c r="C53" s="88"/>
      <c r="D53" s="88"/>
      <c r="E53" s="88"/>
      <c r="F53" s="89"/>
    </row>
    <row r="54" spans="1:6" ht="15" customHeight="1" x14ac:dyDescent="0.25">
      <c r="A54" s="103" t="s">
        <v>84</v>
      </c>
      <c r="B54" s="104"/>
      <c r="C54" s="104"/>
      <c r="D54" s="104"/>
      <c r="E54" s="104"/>
      <c r="F54" s="105"/>
    </row>
    <row r="55" spans="1:6" ht="38.25" x14ac:dyDescent="0.25">
      <c r="A55" s="3"/>
      <c r="B55" s="3"/>
      <c r="C55" s="10" t="s">
        <v>85</v>
      </c>
      <c r="D55" s="10" t="s">
        <v>86</v>
      </c>
      <c r="E55" s="20" t="s">
        <v>87</v>
      </c>
      <c r="F55" s="18" t="s">
        <v>88</v>
      </c>
    </row>
    <row r="56" spans="1:6" ht="31.5" x14ac:dyDescent="0.25">
      <c r="A56" s="13" t="s">
        <v>66</v>
      </c>
      <c r="B56" s="6" t="s">
        <v>89</v>
      </c>
      <c r="C56" s="16">
        <f>SUM(C57:C59)</f>
        <v>0</v>
      </c>
      <c r="D56" s="16">
        <f>SUM(D57:D59)</f>
        <v>0</v>
      </c>
      <c r="E56" s="16">
        <f>D56-C56</f>
        <v>0</v>
      </c>
      <c r="F56" s="21">
        <f>E56/C$72</f>
        <v>0</v>
      </c>
    </row>
    <row r="57" spans="1:6" ht="25.5" x14ac:dyDescent="0.25">
      <c r="A57" s="11" t="s">
        <v>90</v>
      </c>
      <c r="B57" s="4" t="s">
        <v>91</v>
      </c>
      <c r="C57" s="15">
        <v>0</v>
      </c>
      <c r="D57" s="15">
        <v>0</v>
      </c>
      <c r="E57" s="16">
        <f t="shared" ref="E57:E59" si="0">D57-C57</f>
        <v>0</v>
      </c>
      <c r="F57" s="21">
        <f>E57/C$72</f>
        <v>0</v>
      </c>
    </row>
    <row r="58" spans="1:6" ht="25.5" x14ac:dyDescent="0.25">
      <c r="A58" s="11" t="s">
        <v>92</v>
      </c>
      <c r="B58" s="4" t="s">
        <v>93</v>
      </c>
      <c r="C58" s="15">
        <v>0</v>
      </c>
      <c r="D58" s="15">
        <v>0</v>
      </c>
      <c r="E58" s="16">
        <f t="shared" si="0"/>
        <v>0</v>
      </c>
      <c r="F58" s="21">
        <f>E58/C$72</f>
        <v>0</v>
      </c>
    </row>
    <row r="59" spans="1:6" x14ac:dyDescent="0.25">
      <c r="A59" s="11" t="s">
        <v>94</v>
      </c>
      <c r="B59" s="4" t="s">
        <v>95</v>
      </c>
      <c r="C59" s="15">
        <v>0</v>
      </c>
      <c r="D59" s="15">
        <v>0</v>
      </c>
      <c r="E59" s="16">
        <f t="shared" si="0"/>
        <v>0</v>
      </c>
      <c r="F59" s="21">
        <f>E59/C$72</f>
        <v>0</v>
      </c>
    </row>
    <row r="60" spans="1:6" x14ac:dyDescent="0.25">
      <c r="A60" s="87"/>
      <c r="B60" s="88"/>
      <c r="C60" s="88"/>
      <c r="D60" s="88"/>
      <c r="E60" s="88"/>
      <c r="F60" s="89"/>
    </row>
    <row r="61" spans="1:6" ht="31.5" x14ac:dyDescent="0.25">
      <c r="A61" s="13" t="s">
        <v>69</v>
      </c>
      <c r="B61" s="6" t="s">
        <v>96</v>
      </c>
      <c r="C61" s="16">
        <f>SUM(C63:C70)</f>
        <v>400</v>
      </c>
      <c r="D61" s="16">
        <f>SUM(D63:D70)</f>
        <v>372</v>
      </c>
      <c r="E61" s="16">
        <f>D61-C61</f>
        <v>-28</v>
      </c>
      <c r="F61" s="21">
        <f>E61/C$72</f>
        <v>-7.0000000000000007E-2</v>
      </c>
    </row>
    <row r="62" spans="1:6" ht="15.75" x14ac:dyDescent="0.25">
      <c r="A62" s="12"/>
      <c r="B62" s="22" t="s">
        <v>97</v>
      </c>
      <c r="C62" s="23"/>
      <c r="D62" s="23"/>
      <c r="E62" s="23"/>
      <c r="F62" s="24"/>
    </row>
    <row r="63" spans="1:6" x14ac:dyDescent="0.25">
      <c r="A63" s="11" t="s">
        <v>98</v>
      </c>
      <c r="B63" s="4" t="s">
        <v>99</v>
      </c>
      <c r="C63" s="15">
        <v>250</v>
      </c>
      <c r="D63" s="25">
        <v>245</v>
      </c>
      <c r="E63" s="16">
        <f>SUM(D63-C63)</f>
        <v>-5</v>
      </c>
      <c r="F63" s="21">
        <f>E63/C$72</f>
        <v>-1.2500000000000001E-2</v>
      </c>
    </row>
    <row r="64" spans="1:6" ht="102" x14ac:dyDescent="0.25">
      <c r="A64" s="11" t="s">
        <v>100</v>
      </c>
      <c r="B64" s="4" t="s">
        <v>101</v>
      </c>
      <c r="C64" s="15">
        <v>0</v>
      </c>
      <c r="D64" s="15">
        <v>7</v>
      </c>
      <c r="E64" s="16">
        <f t="shared" ref="E64:E65" si="1">SUM(D64-C64)</f>
        <v>7</v>
      </c>
      <c r="F64" s="21">
        <f>E64/C$72</f>
        <v>1.7500000000000002E-2</v>
      </c>
    </row>
    <row r="65" spans="1:6" ht="63.75" x14ac:dyDescent="0.25">
      <c r="A65" s="11" t="s">
        <v>102</v>
      </c>
      <c r="B65" s="4" t="s">
        <v>103</v>
      </c>
      <c r="C65" s="15">
        <v>88</v>
      </c>
      <c r="D65" s="15">
        <v>86</v>
      </c>
      <c r="E65" s="16">
        <f t="shared" si="1"/>
        <v>-2</v>
      </c>
      <c r="F65" s="21">
        <f>E65/C$72</f>
        <v>-5.0000000000000001E-3</v>
      </c>
    </row>
    <row r="66" spans="1:6" ht="15.75" x14ac:dyDescent="0.25">
      <c r="A66" s="2"/>
      <c r="B66" s="22" t="s">
        <v>104</v>
      </c>
      <c r="C66" s="23"/>
      <c r="D66" s="23"/>
      <c r="E66" s="23"/>
      <c r="F66" s="24"/>
    </row>
    <row r="67" spans="1:6" ht="25.5" x14ac:dyDescent="0.25">
      <c r="A67" s="11" t="s">
        <v>105</v>
      </c>
      <c r="B67" s="4" t="s">
        <v>106</v>
      </c>
      <c r="C67" s="15">
        <v>0</v>
      </c>
      <c r="D67" s="15">
        <v>0</v>
      </c>
      <c r="E67" s="16">
        <f>SUM(D67-C67)</f>
        <v>0</v>
      </c>
      <c r="F67" s="21">
        <f>E67/C$72</f>
        <v>0</v>
      </c>
    </row>
    <row r="68" spans="1:6" x14ac:dyDescent="0.25">
      <c r="A68" s="11" t="s">
        <v>107</v>
      </c>
      <c r="B68" s="4" t="s">
        <v>108</v>
      </c>
      <c r="C68" s="15">
        <v>50</v>
      </c>
      <c r="D68" s="15">
        <v>30</v>
      </c>
      <c r="E68" s="16">
        <f t="shared" ref="E68:E70" si="2">SUM(D68-C68)</f>
        <v>-20</v>
      </c>
      <c r="F68" s="21">
        <f>E68/C$72</f>
        <v>-0.05</v>
      </c>
    </row>
    <row r="69" spans="1:6" x14ac:dyDescent="0.25">
      <c r="A69" s="11" t="s">
        <v>109</v>
      </c>
      <c r="B69" s="4" t="s">
        <v>110</v>
      </c>
      <c r="C69" s="15">
        <v>12</v>
      </c>
      <c r="D69" s="15">
        <v>4</v>
      </c>
      <c r="E69" s="16">
        <f t="shared" si="2"/>
        <v>-8</v>
      </c>
      <c r="F69" s="21">
        <f>E69/C$72</f>
        <v>-0.02</v>
      </c>
    </row>
    <row r="70" spans="1:6" x14ac:dyDescent="0.25">
      <c r="A70" s="11" t="s">
        <v>111</v>
      </c>
      <c r="B70" s="4" t="s">
        <v>112</v>
      </c>
      <c r="C70" s="15">
        <v>0</v>
      </c>
      <c r="D70" s="15">
        <v>0</v>
      </c>
      <c r="E70" s="16">
        <f t="shared" si="2"/>
        <v>0</v>
      </c>
      <c r="F70" s="21">
        <f>E70/C$72</f>
        <v>0</v>
      </c>
    </row>
    <row r="71" spans="1:6" x14ac:dyDescent="0.25">
      <c r="A71" s="87"/>
      <c r="B71" s="88"/>
      <c r="C71" s="88"/>
      <c r="D71" s="88"/>
      <c r="E71" s="88"/>
      <c r="F71" s="89"/>
    </row>
    <row r="72" spans="1:6" ht="31.5" x14ac:dyDescent="0.25">
      <c r="A72" s="13" t="s">
        <v>71</v>
      </c>
      <c r="B72" s="6" t="s">
        <v>113</v>
      </c>
      <c r="C72" s="15">
        <v>400</v>
      </c>
      <c r="D72" s="16">
        <f>SUM(D61,D56,)</f>
        <v>372</v>
      </c>
      <c r="E72" s="16">
        <f>D72-C72</f>
        <v>-28</v>
      </c>
      <c r="F72" s="21">
        <f>E72/C$72</f>
        <v>-7.0000000000000007E-2</v>
      </c>
    </row>
    <row r="73" spans="1:6" x14ac:dyDescent="0.25">
      <c r="A73" s="87"/>
      <c r="B73" s="88"/>
      <c r="C73" s="88"/>
      <c r="D73" s="88"/>
      <c r="E73" s="88"/>
      <c r="F73" s="89"/>
    </row>
    <row r="74" spans="1:6" ht="15" customHeight="1" x14ac:dyDescent="0.25">
      <c r="A74" s="103" t="s">
        <v>114</v>
      </c>
      <c r="B74" s="104"/>
      <c r="C74" s="104"/>
      <c r="D74" s="104"/>
      <c r="E74" s="104"/>
      <c r="F74" s="105"/>
    </row>
    <row r="75" spans="1:6" ht="25.5" x14ac:dyDescent="0.25">
      <c r="A75" s="10" t="s">
        <v>115</v>
      </c>
      <c r="B75" s="90" t="s">
        <v>116</v>
      </c>
      <c r="C75" s="91"/>
      <c r="D75" s="92"/>
      <c r="E75" s="90" t="s">
        <v>117</v>
      </c>
      <c r="F75" s="92"/>
    </row>
    <row r="76" spans="1:6" ht="46.5" customHeight="1" x14ac:dyDescent="0.25">
      <c r="A76" s="50" t="s">
        <v>157</v>
      </c>
      <c r="B76" s="153" t="s">
        <v>158</v>
      </c>
      <c r="C76" s="153"/>
      <c r="D76" s="163"/>
      <c r="E76" s="153">
        <v>245</v>
      </c>
      <c r="F76" s="154"/>
    </row>
    <row r="77" spans="1:6" ht="38.25" customHeight="1" x14ac:dyDescent="0.25">
      <c r="A77" s="52" t="s">
        <v>159</v>
      </c>
      <c r="B77" s="153" t="s">
        <v>160</v>
      </c>
      <c r="C77" s="153"/>
      <c r="D77" s="154"/>
      <c r="E77" s="153">
        <v>7</v>
      </c>
      <c r="F77" s="154"/>
    </row>
    <row r="78" spans="1:6" ht="18" customHeight="1" x14ac:dyDescent="0.25">
      <c r="A78" s="52" t="s">
        <v>161</v>
      </c>
      <c r="B78" s="153" t="s">
        <v>162</v>
      </c>
      <c r="C78" s="153"/>
      <c r="D78" s="154"/>
      <c r="E78" s="153">
        <v>86</v>
      </c>
      <c r="F78" s="154"/>
    </row>
    <row r="79" spans="1:6" x14ac:dyDescent="0.25">
      <c r="A79" s="52" t="s">
        <v>163</v>
      </c>
      <c r="B79" s="153" t="s">
        <v>164</v>
      </c>
      <c r="C79" s="153"/>
      <c r="D79" s="154"/>
      <c r="E79" s="153">
        <v>30</v>
      </c>
      <c r="F79" s="154"/>
    </row>
    <row r="80" spans="1:6" x14ac:dyDescent="0.25">
      <c r="A80" s="52" t="s">
        <v>165</v>
      </c>
      <c r="B80" s="153" t="s">
        <v>166</v>
      </c>
      <c r="C80" s="153"/>
      <c r="D80" s="163"/>
      <c r="E80" s="153">
        <v>4</v>
      </c>
      <c r="F80" s="154"/>
    </row>
    <row r="81" spans="1:6" x14ac:dyDescent="0.25">
      <c r="A81" s="17"/>
      <c r="B81" s="93"/>
      <c r="C81" s="93"/>
      <c r="D81" s="93"/>
      <c r="E81" s="94"/>
      <c r="F81" s="95"/>
    </row>
    <row r="82" spans="1:6" x14ac:dyDescent="0.25">
      <c r="A82" s="17"/>
      <c r="B82" s="93"/>
      <c r="C82" s="93"/>
      <c r="D82" s="93"/>
      <c r="E82" s="94"/>
      <c r="F82" s="95"/>
    </row>
    <row r="83" spans="1:6" x14ac:dyDescent="0.25">
      <c r="A83" s="17"/>
      <c r="B83" s="93"/>
      <c r="C83" s="93"/>
      <c r="D83" s="93"/>
      <c r="E83" s="94"/>
      <c r="F83" s="95"/>
    </row>
    <row r="84" spans="1:6" x14ac:dyDescent="0.25">
      <c r="A84" s="19"/>
      <c r="B84" s="19"/>
      <c r="C84" s="19"/>
      <c r="D84" s="19"/>
      <c r="E84" s="19"/>
      <c r="F84" s="19"/>
    </row>
    <row r="85" spans="1:6" x14ac:dyDescent="0.25">
      <c r="A85" s="86" t="s">
        <v>124</v>
      </c>
      <c r="B85" s="86"/>
      <c r="C85" s="86"/>
      <c r="D85" s="86"/>
      <c r="E85" s="86"/>
      <c r="F85" s="86"/>
    </row>
    <row r="86" spans="1:6" x14ac:dyDescent="0.25">
      <c r="A86" s="86" t="s">
        <v>125</v>
      </c>
      <c r="B86" s="86"/>
      <c r="C86" s="86"/>
      <c r="D86" s="86"/>
      <c r="E86" s="86"/>
      <c r="F86" s="86"/>
    </row>
  </sheetData>
  <mergeCells count="98">
    <mergeCell ref="A86:F86"/>
    <mergeCell ref="B79:D79"/>
    <mergeCell ref="E79:F79"/>
    <mergeCell ref="B80:D80"/>
    <mergeCell ref="E80:F80"/>
    <mergeCell ref="B81:D81"/>
    <mergeCell ref="E81:F81"/>
    <mergeCell ref="B82:D82"/>
    <mergeCell ref="E82:F82"/>
    <mergeCell ref="B83:D83"/>
    <mergeCell ref="E83:F83"/>
    <mergeCell ref="A85:F85"/>
    <mergeCell ref="B76:D76"/>
    <mergeCell ref="E76:F76"/>
    <mergeCell ref="B77:D77"/>
    <mergeCell ref="E77:F77"/>
    <mergeCell ref="B78:D78"/>
    <mergeCell ref="E78:F78"/>
    <mergeCell ref="A60:F60"/>
    <mergeCell ref="A71:F71"/>
    <mergeCell ref="A73:F73"/>
    <mergeCell ref="A74:F74"/>
    <mergeCell ref="B75:D75"/>
    <mergeCell ref="E75:F75"/>
    <mergeCell ref="A54:F54"/>
    <mergeCell ref="C48:D48"/>
    <mergeCell ref="E48:F48"/>
    <mergeCell ref="C49:D49"/>
    <mergeCell ref="E49:F49"/>
    <mergeCell ref="C50:D50"/>
    <mergeCell ref="E50:F50"/>
    <mergeCell ref="C51:D51"/>
    <mergeCell ref="E51:F51"/>
    <mergeCell ref="C52:D52"/>
    <mergeCell ref="E52:F52"/>
    <mergeCell ref="A53:F53"/>
    <mergeCell ref="B44:C44"/>
    <mergeCell ref="D44:F44"/>
    <mergeCell ref="A45:F45"/>
    <mergeCell ref="B46:F46"/>
    <mergeCell ref="C47:D47"/>
    <mergeCell ref="E47:F47"/>
    <mergeCell ref="B41:C41"/>
    <mergeCell ref="D41:F41"/>
    <mergeCell ref="B42:C42"/>
    <mergeCell ref="D42:F42"/>
    <mergeCell ref="B43:C43"/>
    <mergeCell ref="D43:F43"/>
    <mergeCell ref="B40:C40"/>
    <mergeCell ref="D40:F40"/>
    <mergeCell ref="B29:F29"/>
    <mergeCell ref="A30:F30"/>
    <mergeCell ref="B31:F31"/>
    <mergeCell ref="B32:F32"/>
    <mergeCell ref="B33:F33"/>
    <mergeCell ref="B34:F34"/>
    <mergeCell ref="B35:F35"/>
    <mergeCell ref="B36:F36"/>
    <mergeCell ref="B37:F37"/>
    <mergeCell ref="A38:F38"/>
    <mergeCell ref="B39:F39"/>
    <mergeCell ref="B28:F28"/>
    <mergeCell ref="B19:C19"/>
    <mergeCell ref="D19:F19"/>
    <mergeCell ref="B20:C20"/>
    <mergeCell ref="D20:F20"/>
    <mergeCell ref="A21:F21"/>
    <mergeCell ref="A22:F22"/>
    <mergeCell ref="B23:F23"/>
    <mergeCell ref="B24:F24"/>
    <mergeCell ref="B25:F25"/>
    <mergeCell ref="B26:F26"/>
    <mergeCell ref="B27:F27"/>
    <mergeCell ref="B16:C16"/>
    <mergeCell ref="D16:F16"/>
    <mergeCell ref="B17:C17"/>
    <mergeCell ref="D17:F17"/>
    <mergeCell ref="B18:C18"/>
    <mergeCell ref="D18:F18"/>
    <mergeCell ref="C12:D12"/>
    <mergeCell ref="E12:F12"/>
    <mergeCell ref="A13:F13"/>
    <mergeCell ref="A14:F14"/>
    <mergeCell ref="B15:C15"/>
    <mergeCell ref="D15:F15"/>
    <mergeCell ref="B9:C9"/>
    <mergeCell ref="D9:F9"/>
    <mergeCell ref="C10:D10"/>
    <mergeCell ref="E10:F10"/>
    <mergeCell ref="C11:D11"/>
    <mergeCell ref="E11:F11"/>
    <mergeCell ref="A6:A8"/>
    <mergeCell ref="B6:F8"/>
    <mergeCell ref="B1:F1"/>
    <mergeCell ref="A2:F2"/>
    <mergeCell ref="A3:F3"/>
    <mergeCell ref="B4:F4"/>
    <mergeCell ref="B5:F5"/>
  </mergeCells>
  <hyperlinks>
    <hyperlink ref="B20" r:id="rId1"/>
    <hyperlink ref="D20" r:id="rId2"/>
  </hyperlinks>
  <pageMargins left="0.7" right="0.7" top="0.75" bottom="0.75" header="0.3" footer="0.3"/>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8"/>
  <sheetViews>
    <sheetView topLeftCell="A63" workbookViewId="0">
      <selection activeCell="C65" sqref="C65:C72"/>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3">
      <c r="A1" s="44" t="s">
        <v>0</v>
      </c>
      <c r="B1" s="141" t="s">
        <v>126</v>
      </c>
      <c r="C1" s="142"/>
      <c r="D1" s="142"/>
      <c r="E1" s="142"/>
      <c r="F1" s="143"/>
    </row>
    <row r="2" spans="1:6" ht="15" customHeight="1" x14ac:dyDescent="0.3">
      <c r="A2" s="170" t="s">
        <v>2</v>
      </c>
      <c r="B2" s="171"/>
      <c r="C2" s="171"/>
      <c r="D2" s="171"/>
      <c r="E2" s="171"/>
      <c r="F2" s="172"/>
    </row>
    <row r="3" spans="1:6" ht="15" customHeight="1" x14ac:dyDescent="0.3">
      <c r="A3" s="170" t="s">
        <v>127</v>
      </c>
      <c r="B3" s="171"/>
      <c r="C3" s="171"/>
      <c r="D3" s="171"/>
      <c r="E3" s="171"/>
      <c r="F3" s="172"/>
    </row>
    <row r="4" spans="1:6" x14ac:dyDescent="0.25">
      <c r="A4" s="45" t="s">
        <v>4</v>
      </c>
      <c r="B4" s="153" t="s">
        <v>126</v>
      </c>
      <c r="C4" s="153"/>
      <c r="D4" s="153"/>
      <c r="E4" s="153"/>
      <c r="F4" s="154"/>
    </row>
    <row r="5" spans="1:6" x14ac:dyDescent="0.25">
      <c r="A5" s="45" t="s">
        <v>5</v>
      </c>
      <c r="B5" s="153" t="s">
        <v>701</v>
      </c>
      <c r="C5" s="153"/>
      <c r="D5" s="153"/>
      <c r="E5" s="153"/>
      <c r="F5" s="154"/>
    </row>
    <row r="6" spans="1:6" x14ac:dyDescent="0.25">
      <c r="A6" s="173" t="s">
        <v>7</v>
      </c>
      <c r="B6" s="177" t="s">
        <v>8</v>
      </c>
      <c r="C6" s="178"/>
      <c r="D6" s="178"/>
      <c r="E6" s="178"/>
      <c r="F6" s="179"/>
    </row>
    <row r="7" spans="1:6" ht="15.75" customHeight="1" x14ac:dyDescent="0.25">
      <c r="A7" s="173"/>
      <c r="B7" s="180"/>
      <c r="C7" s="181"/>
      <c r="D7" s="181"/>
      <c r="E7" s="181"/>
      <c r="F7" s="182"/>
    </row>
    <row r="8" spans="1:6" ht="15.75" customHeight="1" x14ac:dyDescent="0.25">
      <c r="A8" s="174"/>
      <c r="B8" s="183"/>
      <c r="C8" s="184"/>
      <c r="D8" s="184"/>
      <c r="E8" s="184"/>
      <c r="F8" s="185"/>
    </row>
    <row r="9" spans="1:6" ht="15" customHeight="1" x14ac:dyDescent="0.25">
      <c r="A9" s="45" t="s">
        <v>9</v>
      </c>
      <c r="B9" s="151" t="s">
        <v>10</v>
      </c>
      <c r="C9" s="152"/>
      <c r="D9" s="151" t="s">
        <v>11</v>
      </c>
      <c r="E9" s="151"/>
      <c r="F9" s="152"/>
    </row>
    <row r="10" spans="1:6" ht="25.5" customHeight="1" x14ac:dyDescent="0.25">
      <c r="A10" s="46" t="s">
        <v>12</v>
      </c>
      <c r="B10" s="47" t="s">
        <v>13</v>
      </c>
      <c r="C10" s="151" t="s">
        <v>14</v>
      </c>
      <c r="D10" s="152"/>
      <c r="E10" s="151" t="s">
        <v>15</v>
      </c>
      <c r="F10" s="152"/>
    </row>
    <row r="11" spans="1:6" x14ac:dyDescent="0.25">
      <c r="A11" s="45" t="s">
        <v>16</v>
      </c>
      <c r="B11" s="48">
        <v>675</v>
      </c>
      <c r="C11" s="153">
        <v>675</v>
      </c>
      <c r="D11" s="154"/>
      <c r="E11" s="153">
        <v>0</v>
      </c>
      <c r="F11" s="154"/>
    </row>
    <row r="12" spans="1:6" x14ac:dyDescent="0.25">
      <c r="A12" s="45" t="s">
        <v>17</v>
      </c>
      <c r="B12" s="48">
        <v>575</v>
      </c>
      <c r="C12" s="153">
        <v>575</v>
      </c>
      <c r="D12" s="154"/>
      <c r="E12" s="153">
        <v>0</v>
      </c>
      <c r="F12" s="154"/>
    </row>
    <row r="13" spans="1:6" x14ac:dyDescent="0.25">
      <c r="A13" s="155" t="s">
        <v>126</v>
      </c>
      <c r="B13" s="156"/>
      <c r="C13" s="156"/>
      <c r="D13" s="156"/>
      <c r="E13" s="156"/>
      <c r="F13" s="157"/>
    </row>
    <row r="14" spans="1:6" ht="15.75" x14ac:dyDescent="0.25">
      <c r="A14" s="141" t="s">
        <v>18</v>
      </c>
      <c r="B14" s="142"/>
      <c r="C14" s="142"/>
      <c r="D14" s="142"/>
      <c r="E14" s="142"/>
      <c r="F14" s="143"/>
    </row>
    <row r="15" spans="1:6" x14ac:dyDescent="0.25">
      <c r="A15" s="49" t="s">
        <v>126</v>
      </c>
      <c r="B15" s="151" t="s">
        <v>19</v>
      </c>
      <c r="C15" s="152"/>
      <c r="D15" s="151" t="s">
        <v>20</v>
      </c>
      <c r="E15" s="151"/>
      <c r="F15" s="152"/>
    </row>
    <row r="16" spans="1:6" x14ac:dyDescent="0.25">
      <c r="A16" s="45" t="s">
        <v>21</v>
      </c>
      <c r="B16" s="153" t="s">
        <v>702</v>
      </c>
      <c r="C16" s="154"/>
      <c r="D16" s="153" t="s">
        <v>703</v>
      </c>
      <c r="E16" s="153"/>
      <c r="F16" s="154"/>
    </row>
    <row r="17" spans="1:9" x14ac:dyDescent="0.25">
      <c r="A17" s="45" t="s">
        <v>0</v>
      </c>
      <c r="B17" s="153" t="s">
        <v>704</v>
      </c>
      <c r="C17" s="154"/>
      <c r="D17" s="153" t="s">
        <v>704</v>
      </c>
      <c r="E17" s="153"/>
      <c r="F17" s="154"/>
    </row>
    <row r="18" spans="1:9" x14ac:dyDescent="0.25">
      <c r="A18" s="45" t="s">
        <v>24</v>
      </c>
      <c r="B18" s="153" t="s">
        <v>705</v>
      </c>
      <c r="C18" s="154"/>
      <c r="D18" s="153" t="s">
        <v>705</v>
      </c>
      <c r="E18" s="153"/>
      <c r="F18" s="154"/>
    </row>
    <row r="19" spans="1:9" x14ac:dyDescent="0.25">
      <c r="A19" s="45" t="s">
        <v>26</v>
      </c>
      <c r="B19" s="159">
        <v>420541145207</v>
      </c>
      <c r="C19" s="154"/>
      <c r="D19" s="159">
        <v>420541145211</v>
      </c>
      <c r="E19" s="153"/>
      <c r="F19" s="154"/>
    </row>
    <row r="20" spans="1:9" x14ac:dyDescent="0.25">
      <c r="A20" s="45" t="s">
        <v>29</v>
      </c>
      <c r="B20" s="160" t="s">
        <v>706</v>
      </c>
      <c r="C20" s="161"/>
      <c r="D20" s="160" t="s">
        <v>707</v>
      </c>
      <c r="E20" s="160"/>
      <c r="F20" s="161"/>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146.25" customHeight="1" x14ac:dyDescent="0.25">
      <c r="A24" s="50">
        <v>1</v>
      </c>
      <c r="B24" s="153" t="s">
        <v>708</v>
      </c>
      <c r="C24" s="153"/>
      <c r="D24" s="153"/>
      <c r="E24" s="153"/>
      <c r="F24" s="154"/>
    </row>
    <row r="25" spans="1:9" ht="192" customHeight="1" x14ac:dyDescent="0.25">
      <c r="A25" s="52">
        <v>2</v>
      </c>
      <c r="B25" s="153" t="s">
        <v>709</v>
      </c>
      <c r="C25" s="153"/>
      <c r="D25" s="153"/>
      <c r="E25" s="153"/>
      <c r="F25" s="154"/>
    </row>
    <row r="26" spans="1:9" ht="139.5" customHeight="1" x14ac:dyDescent="0.25">
      <c r="A26" s="52">
        <v>3</v>
      </c>
      <c r="B26" s="153" t="s">
        <v>710</v>
      </c>
      <c r="C26" s="153"/>
      <c r="D26" s="153"/>
      <c r="E26" s="153"/>
      <c r="F26" s="154"/>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25.5" x14ac:dyDescent="0.25">
      <c r="A31" s="5" t="s">
        <v>41</v>
      </c>
      <c r="B31" s="100" t="s">
        <v>42</v>
      </c>
      <c r="C31" s="101"/>
      <c r="D31" s="101"/>
      <c r="E31" s="101"/>
      <c r="F31" s="102"/>
      <c r="I31" s="1"/>
    </row>
    <row r="32" spans="1:9" ht="86.25" customHeight="1" x14ac:dyDescent="0.25">
      <c r="A32" s="50" t="s">
        <v>711</v>
      </c>
      <c r="B32" s="153" t="s">
        <v>712</v>
      </c>
      <c r="C32" s="153"/>
      <c r="D32" s="153"/>
      <c r="E32" s="153"/>
      <c r="F32" s="154"/>
    </row>
    <row r="33" spans="1:10" ht="126" customHeight="1" x14ac:dyDescent="0.25">
      <c r="A33" s="52" t="s">
        <v>45</v>
      </c>
      <c r="B33" s="153" t="s">
        <v>713</v>
      </c>
      <c r="C33" s="153"/>
      <c r="D33" s="153"/>
      <c r="E33" s="153"/>
      <c r="F33" s="154"/>
    </row>
    <row r="34" spans="1:10" ht="115.5" customHeight="1" x14ac:dyDescent="0.25">
      <c r="A34" s="52" t="s">
        <v>442</v>
      </c>
      <c r="B34" s="153" t="s">
        <v>714</v>
      </c>
      <c r="C34" s="153"/>
      <c r="D34" s="153"/>
      <c r="E34" s="153"/>
      <c r="F34" s="154"/>
    </row>
    <row r="35" spans="1:10" ht="53.25" customHeight="1" x14ac:dyDescent="0.25">
      <c r="A35" s="52" t="s">
        <v>715</v>
      </c>
      <c r="B35" s="153" t="s">
        <v>716</v>
      </c>
      <c r="C35" s="153"/>
      <c r="D35" s="153"/>
      <c r="E35" s="153"/>
      <c r="F35" s="154"/>
    </row>
    <row r="36" spans="1:10" ht="84" customHeight="1" x14ac:dyDescent="0.25">
      <c r="A36" s="52" t="s">
        <v>717</v>
      </c>
      <c r="B36" s="153" t="s">
        <v>718</v>
      </c>
      <c r="C36" s="153"/>
      <c r="D36" s="153"/>
      <c r="E36" s="153"/>
      <c r="F36" s="154"/>
    </row>
    <row r="37" spans="1:10" ht="99" customHeight="1" x14ac:dyDescent="0.25">
      <c r="A37" s="52" t="s">
        <v>719</v>
      </c>
      <c r="B37" s="153" t="s">
        <v>720</v>
      </c>
      <c r="C37" s="153"/>
      <c r="D37" s="153"/>
      <c r="E37" s="153"/>
      <c r="F37" s="154"/>
    </row>
    <row r="38" spans="1:10" ht="130.5" customHeight="1" x14ac:dyDescent="0.25">
      <c r="A38" s="52" t="s">
        <v>721</v>
      </c>
      <c r="B38" s="153" t="s">
        <v>722</v>
      </c>
      <c r="C38" s="153"/>
      <c r="D38" s="153"/>
      <c r="E38" s="153"/>
      <c r="F38" s="154"/>
    </row>
    <row r="39" spans="1:10" ht="164.25" customHeight="1" x14ac:dyDescent="0.25">
      <c r="A39" s="52" t="s">
        <v>723</v>
      </c>
      <c r="B39" s="153" t="s">
        <v>724</v>
      </c>
      <c r="C39" s="153"/>
      <c r="D39" s="153"/>
      <c r="E39" s="153"/>
      <c r="F39" s="154"/>
    </row>
    <row r="40" spans="1:10" x14ac:dyDescent="0.25">
      <c r="A40" s="87"/>
      <c r="B40" s="88"/>
      <c r="C40" s="88"/>
      <c r="D40" s="88"/>
      <c r="E40" s="88"/>
      <c r="F40" s="89"/>
    </row>
    <row r="41" spans="1:10" ht="33.75" customHeight="1" x14ac:dyDescent="0.25">
      <c r="A41" s="5" t="s">
        <v>61</v>
      </c>
      <c r="B41" s="90" t="s">
        <v>62</v>
      </c>
      <c r="C41" s="91"/>
      <c r="D41" s="91"/>
      <c r="E41" s="91"/>
      <c r="F41" s="92"/>
    </row>
    <row r="42" spans="1:10" ht="45" customHeight="1" x14ac:dyDescent="0.25">
      <c r="A42" s="5" t="s">
        <v>63</v>
      </c>
      <c r="B42" s="90" t="s">
        <v>64</v>
      </c>
      <c r="C42" s="92"/>
      <c r="D42" s="90" t="s">
        <v>65</v>
      </c>
      <c r="E42" s="91"/>
      <c r="F42" s="92"/>
      <c r="J42" s="8"/>
    </row>
    <row r="43" spans="1:10" x14ac:dyDescent="0.25">
      <c r="A43" s="10" t="s">
        <v>66</v>
      </c>
      <c r="B43" s="97"/>
      <c r="C43" s="99"/>
      <c r="D43" s="97"/>
      <c r="E43" s="98"/>
      <c r="F43" s="99"/>
    </row>
    <row r="44" spans="1:10" x14ac:dyDescent="0.25">
      <c r="A44" s="10" t="s">
        <v>69</v>
      </c>
      <c r="B44" s="97"/>
      <c r="C44" s="99"/>
      <c r="D44" s="97"/>
      <c r="E44" s="98"/>
      <c r="F44" s="99"/>
    </row>
    <row r="45" spans="1:10" x14ac:dyDescent="0.25">
      <c r="A45" s="10" t="s">
        <v>71</v>
      </c>
      <c r="B45" s="97"/>
      <c r="C45" s="99"/>
      <c r="D45" s="97"/>
      <c r="E45" s="98"/>
      <c r="F45" s="99"/>
    </row>
    <row r="46" spans="1:10" x14ac:dyDescent="0.25">
      <c r="A46" s="10" t="s">
        <v>73</v>
      </c>
      <c r="B46" s="97"/>
      <c r="C46" s="99"/>
      <c r="D46" s="97"/>
      <c r="E46" s="98"/>
      <c r="F46" s="99"/>
    </row>
    <row r="47" spans="1:10" x14ac:dyDescent="0.25">
      <c r="A47" s="87"/>
      <c r="B47" s="88"/>
      <c r="C47" s="88"/>
      <c r="D47" s="88"/>
      <c r="E47" s="88"/>
      <c r="F47" s="89"/>
    </row>
    <row r="48" spans="1:10" ht="46.5" customHeight="1" x14ac:dyDescent="0.25">
      <c r="A48" s="5" t="s">
        <v>79</v>
      </c>
      <c r="B48" s="90" t="s">
        <v>80</v>
      </c>
      <c r="C48" s="91"/>
      <c r="D48" s="91"/>
      <c r="E48" s="91"/>
      <c r="F48" s="92"/>
    </row>
    <row r="49" spans="1:6" ht="33.75" customHeight="1" x14ac:dyDescent="0.25">
      <c r="A49" s="2"/>
      <c r="B49" s="10" t="s">
        <v>81</v>
      </c>
      <c r="C49" s="90" t="s">
        <v>82</v>
      </c>
      <c r="D49" s="92"/>
      <c r="E49" s="90" t="s">
        <v>83</v>
      </c>
      <c r="F49" s="92"/>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4"/>
      <c r="B53" s="9"/>
      <c r="C53" s="97"/>
      <c r="D53" s="99"/>
      <c r="E53" s="97"/>
      <c r="F53" s="99"/>
    </row>
    <row r="54" spans="1:6" x14ac:dyDescent="0.25">
      <c r="A54" s="4"/>
      <c r="B54" s="9"/>
      <c r="C54" s="97"/>
      <c r="D54" s="99"/>
      <c r="E54" s="97"/>
      <c r="F54" s="99"/>
    </row>
    <row r="55" spans="1:6" x14ac:dyDescent="0.25">
      <c r="A55" s="87"/>
      <c r="B55" s="88"/>
      <c r="C55" s="88"/>
      <c r="D55" s="88"/>
      <c r="E55" s="88"/>
      <c r="F55" s="89"/>
    </row>
    <row r="56" spans="1:6" ht="15" customHeight="1" x14ac:dyDescent="0.25">
      <c r="A56" s="103" t="s">
        <v>84</v>
      </c>
      <c r="B56" s="104"/>
      <c r="C56" s="104"/>
      <c r="D56" s="104"/>
      <c r="E56" s="104"/>
      <c r="F56" s="105"/>
    </row>
    <row r="57" spans="1:6" ht="38.25" x14ac:dyDescent="0.25">
      <c r="A57" s="3"/>
      <c r="B57" s="3"/>
      <c r="C57" s="10" t="s">
        <v>85</v>
      </c>
      <c r="D57" s="10" t="s">
        <v>86</v>
      </c>
      <c r="E57" s="20" t="s">
        <v>87</v>
      </c>
      <c r="F57" s="18" t="s">
        <v>88</v>
      </c>
    </row>
    <row r="58" spans="1:6" ht="31.5" x14ac:dyDescent="0.25">
      <c r="A58" s="13" t="s">
        <v>66</v>
      </c>
      <c r="B58" s="6" t="s">
        <v>89</v>
      </c>
      <c r="C58" s="16">
        <f>SUM(C59:C61)</f>
        <v>0</v>
      </c>
      <c r="D58" s="16">
        <f>SUM(D59:D61)</f>
        <v>0</v>
      </c>
      <c r="E58" s="16">
        <f>D58-C58</f>
        <v>0</v>
      </c>
      <c r="F58" s="21">
        <f>E58/C$74</f>
        <v>0</v>
      </c>
    </row>
    <row r="59" spans="1:6" ht="25.5" x14ac:dyDescent="0.25">
      <c r="A59" s="11" t="s">
        <v>90</v>
      </c>
      <c r="B59" s="4" t="s">
        <v>91</v>
      </c>
      <c r="C59" s="15">
        <v>0</v>
      </c>
      <c r="D59" s="15">
        <v>0</v>
      </c>
      <c r="E59" s="16">
        <f t="shared" ref="E59:E61" si="0">D59-C59</f>
        <v>0</v>
      </c>
      <c r="F59" s="21">
        <f>E59/C$74</f>
        <v>0</v>
      </c>
    </row>
    <row r="60" spans="1:6" ht="25.5" x14ac:dyDescent="0.25">
      <c r="A60" s="11" t="s">
        <v>92</v>
      </c>
      <c r="B60" s="4" t="s">
        <v>93</v>
      </c>
      <c r="C60" s="15">
        <v>0</v>
      </c>
      <c r="D60" s="15">
        <v>0</v>
      </c>
      <c r="E60" s="16">
        <f t="shared" si="0"/>
        <v>0</v>
      </c>
      <c r="F60" s="21">
        <f>E60/C$74</f>
        <v>0</v>
      </c>
    </row>
    <row r="61" spans="1:6" x14ac:dyDescent="0.25">
      <c r="A61" s="11" t="s">
        <v>94</v>
      </c>
      <c r="B61" s="4" t="s">
        <v>95</v>
      </c>
      <c r="C61" s="15">
        <v>0</v>
      </c>
      <c r="D61" s="15">
        <v>0</v>
      </c>
      <c r="E61" s="16">
        <f t="shared" si="0"/>
        <v>0</v>
      </c>
      <c r="F61" s="21">
        <f>E61/C$74</f>
        <v>0</v>
      </c>
    </row>
    <row r="62" spans="1:6" x14ac:dyDescent="0.25">
      <c r="A62" s="87"/>
      <c r="B62" s="88"/>
      <c r="C62" s="88"/>
      <c r="D62" s="88"/>
      <c r="E62" s="88"/>
      <c r="F62" s="89"/>
    </row>
    <row r="63" spans="1:6" ht="31.5" x14ac:dyDescent="0.25">
      <c r="A63" s="13" t="s">
        <v>69</v>
      </c>
      <c r="B63" s="6" t="s">
        <v>96</v>
      </c>
      <c r="C63" s="16">
        <f>SUM(C65:C72)</f>
        <v>675</v>
      </c>
      <c r="D63" s="16">
        <f>SUM(D65:D72)</f>
        <v>551.20000000000005</v>
      </c>
      <c r="E63" s="16">
        <f>D63-C63</f>
        <v>-123.79999999999995</v>
      </c>
      <c r="F63" s="21">
        <f>E63/C$74</f>
        <v>-0.18340740740740735</v>
      </c>
    </row>
    <row r="64" spans="1:6" ht="15.75" x14ac:dyDescent="0.25">
      <c r="A64" s="12"/>
      <c r="B64" s="22" t="s">
        <v>97</v>
      </c>
      <c r="C64" s="23"/>
      <c r="D64" s="23"/>
      <c r="E64" s="23"/>
      <c r="F64" s="24"/>
    </row>
    <row r="65" spans="1:6" x14ac:dyDescent="0.25">
      <c r="A65" s="11" t="s">
        <v>98</v>
      </c>
      <c r="B65" s="4" t="s">
        <v>99</v>
      </c>
      <c r="C65" s="15">
        <v>350</v>
      </c>
      <c r="D65" s="25">
        <v>342</v>
      </c>
      <c r="E65" s="16">
        <f>SUM(D65-C65)</f>
        <v>-8</v>
      </c>
      <c r="F65" s="21">
        <f>E65/C$74</f>
        <v>-1.1851851851851851E-2</v>
      </c>
    </row>
    <row r="66" spans="1:6" ht="102" x14ac:dyDescent="0.25">
      <c r="A66" s="11" t="s">
        <v>100</v>
      </c>
      <c r="B66" s="4" t="s">
        <v>101</v>
      </c>
      <c r="C66" s="15">
        <v>100</v>
      </c>
      <c r="D66" s="15">
        <v>50</v>
      </c>
      <c r="E66" s="16">
        <f t="shared" ref="E66:E67" si="1">SUM(D66-C66)</f>
        <v>-50</v>
      </c>
      <c r="F66" s="21">
        <f>E66/C$74</f>
        <v>-7.407407407407407E-2</v>
      </c>
    </row>
    <row r="67" spans="1:6" ht="63.75" x14ac:dyDescent="0.25">
      <c r="A67" s="11" t="s">
        <v>102</v>
      </c>
      <c r="B67" s="4" t="s">
        <v>103</v>
      </c>
      <c r="C67" s="15">
        <v>160</v>
      </c>
      <c r="D67" s="15">
        <v>121</v>
      </c>
      <c r="E67" s="16">
        <f t="shared" si="1"/>
        <v>-39</v>
      </c>
      <c r="F67" s="21">
        <f>E67/C$74</f>
        <v>-5.7777777777777775E-2</v>
      </c>
    </row>
    <row r="68" spans="1:6" ht="15.75" x14ac:dyDescent="0.25">
      <c r="A68" s="2"/>
      <c r="B68" s="22" t="s">
        <v>104</v>
      </c>
      <c r="C68" s="23"/>
      <c r="D68" s="23"/>
      <c r="E68" s="23"/>
      <c r="F68" s="24"/>
    </row>
    <row r="69" spans="1:6" ht="25.5" x14ac:dyDescent="0.25">
      <c r="A69" s="11" t="s">
        <v>105</v>
      </c>
      <c r="B69" s="4" t="s">
        <v>106</v>
      </c>
      <c r="C69" s="15">
        <v>15</v>
      </c>
      <c r="D69" s="15">
        <v>21.85</v>
      </c>
      <c r="E69" s="16">
        <f>SUM(D69-C69)</f>
        <v>6.8500000000000014</v>
      </c>
      <c r="F69" s="21">
        <f>E69/C$74</f>
        <v>1.0148148148148151E-2</v>
      </c>
    </row>
    <row r="70" spans="1:6" x14ac:dyDescent="0.25">
      <c r="A70" s="11" t="s">
        <v>107</v>
      </c>
      <c r="B70" s="4" t="s">
        <v>108</v>
      </c>
      <c r="C70" s="15">
        <v>0</v>
      </c>
      <c r="D70" s="15">
        <v>4.8499999999999996</v>
      </c>
      <c r="E70" s="16">
        <f t="shared" ref="E70:E72" si="2">SUM(D70-C70)</f>
        <v>4.8499999999999996</v>
      </c>
      <c r="F70" s="21">
        <f>E70/C$74</f>
        <v>7.1851851851851851E-3</v>
      </c>
    </row>
    <row r="71" spans="1:6" x14ac:dyDescent="0.25">
      <c r="A71" s="11" t="s">
        <v>109</v>
      </c>
      <c r="B71" s="4" t="s">
        <v>110</v>
      </c>
      <c r="C71" s="15">
        <v>50</v>
      </c>
      <c r="D71" s="15">
        <v>4</v>
      </c>
      <c r="E71" s="16">
        <f t="shared" si="2"/>
        <v>-46</v>
      </c>
      <c r="F71" s="21">
        <f>E71/C$74</f>
        <v>-6.8148148148148152E-2</v>
      </c>
    </row>
    <row r="72" spans="1:6" x14ac:dyDescent="0.25">
      <c r="A72" s="11" t="s">
        <v>111</v>
      </c>
      <c r="B72" s="4" t="s">
        <v>112</v>
      </c>
      <c r="C72" s="15">
        <v>0</v>
      </c>
      <c r="D72" s="15">
        <v>7.5</v>
      </c>
      <c r="E72" s="16">
        <f t="shared" si="2"/>
        <v>7.5</v>
      </c>
      <c r="F72" s="21">
        <f>E72/C$74</f>
        <v>1.1111111111111112E-2</v>
      </c>
    </row>
    <row r="73" spans="1:6" x14ac:dyDescent="0.25">
      <c r="A73" s="87"/>
      <c r="B73" s="88"/>
      <c r="C73" s="88"/>
      <c r="D73" s="88"/>
      <c r="E73" s="88"/>
      <c r="F73" s="89"/>
    </row>
    <row r="74" spans="1:6" ht="31.5" x14ac:dyDescent="0.25">
      <c r="A74" s="13" t="s">
        <v>71</v>
      </c>
      <c r="B74" s="6" t="s">
        <v>113</v>
      </c>
      <c r="C74" s="15">
        <v>675</v>
      </c>
      <c r="D74" s="16">
        <f>SUM(D63,D58,)</f>
        <v>551.20000000000005</v>
      </c>
      <c r="E74" s="16">
        <f>D74-C74</f>
        <v>-123.79999999999995</v>
      </c>
      <c r="F74" s="21">
        <f>E74/C$74</f>
        <v>-0.18340740740740735</v>
      </c>
    </row>
    <row r="75" spans="1:6" x14ac:dyDescent="0.25">
      <c r="A75" s="87"/>
      <c r="B75" s="88"/>
      <c r="C75" s="88"/>
      <c r="D75" s="88"/>
      <c r="E75" s="88"/>
      <c r="F75" s="89"/>
    </row>
    <row r="76" spans="1:6" ht="15" customHeight="1" x14ac:dyDescent="0.25">
      <c r="A76" s="103" t="s">
        <v>114</v>
      </c>
      <c r="B76" s="104"/>
      <c r="C76" s="104"/>
      <c r="D76" s="104"/>
      <c r="E76" s="104"/>
      <c r="F76" s="105"/>
    </row>
    <row r="77" spans="1:6" ht="25.5" x14ac:dyDescent="0.25">
      <c r="A77" s="10" t="s">
        <v>115</v>
      </c>
      <c r="B77" s="90" t="s">
        <v>116</v>
      </c>
      <c r="C77" s="91"/>
      <c r="D77" s="92"/>
      <c r="E77" s="90" t="s">
        <v>117</v>
      </c>
      <c r="F77" s="92"/>
    </row>
    <row r="78" spans="1:6" ht="48" customHeight="1" x14ac:dyDescent="0.25">
      <c r="A78" s="55" t="s">
        <v>725</v>
      </c>
      <c r="B78" s="153" t="s">
        <v>726</v>
      </c>
      <c r="C78" s="153"/>
      <c r="D78" s="153"/>
      <c r="E78" s="162">
        <v>463</v>
      </c>
      <c r="F78" s="154"/>
    </row>
    <row r="79" spans="1:6" ht="21.75" customHeight="1" x14ac:dyDescent="0.25">
      <c r="A79" s="56" t="s">
        <v>100</v>
      </c>
      <c r="B79" s="260" t="s">
        <v>727</v>
      </c>
      <c r="C79" s="260"/>
      <c r="D79" s="261"/>
      <c r="E79" s="153">
        <v>50</v>
      </c>
      <c r="F79" s="154"/>
    </row>
    <row r="80" spans="1:6" x14ac:dyDescent="0.25">
      <c r="A80" s="56" t="s">
        <v>728</v>
      </c>
      <c r="B80" s="153" t="s">
        <v>729</v>
      </c>
      <c r="C80" s="153"/>
      <c r="D80" s="154"/>
      <c r="E80" s="153">
        <v>27</v>
      </c>
      <c r="F80" s="154"/>
    </row>
    <row r="81" spans="1:6" ht="42" customHeight="1" x14ac:dyDescent="0.25">
      <c r="A81" s="57" t="s">
        <v>109</v>
      </c>
      <c r="B81" s="153" t="s">
        <v>730</v>
      </c>
      <c r="C81" s="153"/>
      <c r="D81" s="154"/>
      <c r="E81" s="153">
        <v>4</v>
      </c>
      <c r="F81" s="154"/>
    </row>
    <row r="82" spans="1:6" ht="28.5" customHeight="1" x14ac:dyDescent="0.25">
      <c r="A82" s="57" t="s">
        <v>111</v>
      </c>
      <c r="B82" s="153" t="s">
        <v>731</v>
      </c>
      <c r="C82" s="153"/>
      <c r="D82" s="163"/>
      <c r="E82" s="153">
        <v>8</v>
      </c>
      <c r="F82" s="154"/>
    </row>
    <row r="83" spans="1:6" ht="74.25" customHeight="1" x14ac:dyDescent="0.25">
      <c r="A83" s="45" t="s">
        <v>126</v>
      </c>
      <c r="B83" s="258" t="s">
        <v>732</v>
      </c>
      <c r="C83" s="258"/>
      <c r="D83" s="259"/>
      <c r="E83" s="153" t="s">
        <v>126</v>
      </c>
      <c r="F83" s="154"/>
    </row>
    <row r="84" spans="1:6" x14ac:dyDescent="0.25">
      <c r="A84" s="17"/>
      <c r="B84" s="93"/>
      <c r="C84" s="93"/>
      <c r="D84" s="93"/>
      <c r="E84" s="94"/>
      <c r="F84" s="95"/>
    </row>
    <row r="85" spans="1:6" x14ac:dyDescent="0.25">
      <c r="A85" s="17"/>
      <c r="B85" s="93"/>
      <c r="C85" s="93"/>
      <c r="D85" s="93"/>
      <c r="E85" s="94"/>
      <c r="F85" s="95"/>
    </row>
    <row r="86" spans="1:6" x14ac:dyDescent="0.25">
      <c r="A86" s="19"/>
      <c r="B86" s="19"/>
      <c r="C86" s="19"/>
      <c r="D86" s="19"/>
      <c r="E86" s="19"/>
      <c r="F86" s="19"/>
    </row>
    <row r="87" spans="1:6" x14ac:dyDescent="0.25">
      <c r="A87" s="86" t="s">
        <v>124</v>
      </c>
      <c r="B87" s="86"/>
      <c r="C87" s="86"/>
      <c r="D87" s="86"/>
      <c r="E87" s="86"/>
      <c r="F87" s="86"/>
    </row>
    <row r="88" spans="1:6" x14ac:dyDescent="0.25">
      <c r="A88" s="86" t="s">
        <v>125</v>
      </c>
      <c r="B88" s="86"/>
      <c r="C88" s="86"/>
      <c r="D88" s="86"/>
      <c r="E88" s="86"/>
      <c r="F88" s="86"/>
    </row>
  </sheetData>
  <mergeCells count="100">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B16:C16"/>
    <mergeCell ref="D16:F16"/>
    <mergeCell ref="B17:C17"/>
    <mergeCell ref="D17:F17"/>
    <mergeCell ref="B18:C18"/>
    <mergeCell ref="D18:F18"/>
    <mergeCell ref="B28:F28"/>
    <mergeCell ref="B19:C19"/>
    <mergeCell ref="D19:F19"/>
    <mergeCell ref="B20:C20"/>
    <mergeCell ref="D20:F20"/>
    <mergeCell ref="A21:F21"/>
    <mergeCell ref="A22:F22"/>
    <mergeCell ref="B23:F23"/>
    <mergeCell ref="B24:F24"/>
    <mergeCell ref="B25:F25"/>
    <mergeCell ref="B26:F26"/>
    <mergeCell ref="B27:F27"/>
    <mergeCell ref="B42:C42"/>
    <mergeCell ref="D42:F42"/>
    <mergeCell ref="B37:F37"/>
    <mergeCell ref="B38:F38"/>
    <mergeCell ref="B29:F29"/>
    <mergeCell ref="A30:F30"/>
    <mergeCell ref="B31:F31"/>
    <mergeCell ref="B32:F32"/>
    <mergeCell ref="B33:F33"/>
    <mergeCell ref="B34:F34"/>
    <mergeCell ref="B35:F35"/>
    <mergeCell ref="B36:F36"/>
    <mergeCell ref="B39:F39"/>
    <mergeCell ref="A40:F40"/>
    <mergeCell ref="B41:F41"/>
    <mergeCell ref="B43:C43"/>
    <mergeCell ref="D43:F43"/>
    <mergeCell ref="B44:C44"/>
    <mergeCell ref="D44:F44"/>
    <mergeCell ref="B45:C45"/>
    <mergeCell ref="D45:F45"/>
    <mergeCell ref="B46:C46"/>
    <mergeCell ref="D46:F46"/>
    <mergeCell ref="A47:F47"/>
    <mergeCell ref="B48:F48"/>
    <mergeCell ref="C49:D49"/>
    <mergeCell ref="E49:F49"/>
    <mergeCell ref="A56:F56"/>
    <mergeCell ref="C50:D50"/>
    <mergeCell ref="E50:F50"/>
    <mergeCell ref="C51:D51"/>
    <mergeCell ref="E51:F51"/>
    <mergeCell ref="C52:D52"/>
    <mergeCell ref="E52:F52"/>
    <mergeCell ref="C53:D53"/>
    <mergeCell ref="E53:F53"/>
    <mergeCell ref="C54:D54"/>
    <mergeCell ref="E54:F54"/>
    <mergeCell ref="A55:F55"/>
    <mergeCell ref="A62:F62"/>
    <mergeCell ref="A73:F73"/>
    <mergeCell ref="A75:F75"/>
    <mergeCell ref="A76:F76"/>
    <mergeCell ref="B77:D77"/>
    <mergeCell ref="E77:F77"/>
    <mergeCell ref="B78:D78"/>
    <mergeCell ref="E78:F78"/>
    <mergeCell ref="B79:D79"/>
    <mergeCell ref="E79:F79"/>
    <mergeCell ref="B80:D80"/>
    <mergeCell ref="E80:F80"/>
    <mergeCell ref="A88:F88"/>
    <mergeCell ref="B81:D81"/>
    <mergeCell ref="E81:F81"/>
    <mergeCell ref="B82:D82"/>
    <mergeCell ref="E82:F82"/>
    <mergeCell ref="B83:D83"/>
    <mergeCell ref="E83:F83"/>
    <mergeCell ref="B84:D84"/>
    <mergeCell ref="E84:F84"/>
    <mergeCell ref="B85:D85"/>
    <mergeCell ref="E85:F85"/>
    <mergeCell ref="A87:F87"/>
  </mergeCells>
  <hyperlinks>
    <hyperlink ref="B20" r:id="rId1"/>
    <hyperlink ref="D20" r:id="rId2"/>
  </hyperlinks>
  <pageMargins left="0.7" right="0.7" top="0.75" bottom="0.75" header="0.3" footer="0.3"/>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topLeftCell="A65" workbookViewId="0">
      <selection activeCell="C63" sqref="C63:C70"/>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6" t="s">
        <v>733</v>
      </c>
      <c r="C1" s="107"/>
      <c r="D1" s="107"/>
      <c r="E1" s="107"/>
      <c r="F1" s="108"/>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273" t="s">
        <v>734</v>
      </c>
      <c r="C4" s="274"/>
      <c r="D4" s="274"/>
      <c r="E4" s="274"/>
      <c r="F4" s="275"/>
    </row>
    <row r="5" spans="1:6" x14ac:dyDescent="0.25">
      <c r="A5" s="5" t="s">
        <v>5</v>
      </c>
      <c r="B5" s="190" t="s">
        <v>169</v>
      </c>
      <c r="C5" s="191"/>
      <c r="D5" s="191"/>
      <c r="E5" s="191"/>
      <c r="F5" s="192"/>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25.5" x14ac:dyDescent="0.25">
      <c r="A9" s="5" t="s">
        <v>9</v>
      </c>
      <c r="B9" s="100" t="s">
        <v>170</v>
      </c>
      <c r="C9" s="102"/>
      <c r="D9" s="100" t="s">
        <v>11</v>
      </c>
      <c r="E9" s="101"/>
      <c r="F9" s="102"/>
    </row>
    <row r="10" spans="1:6" ht="25.5" customHeight="1" x14ac:dyDescent="0.25">
      <c r="A10" s="6" t="s">
        <v>12</v>
      </c>
      <c r="B10" s="5" t="s">
        <v>13</v>
      </c>
      <c r="C10" s="100" t="s">
        <v>14</v>
      </c>
      <c r="D10" s="102"/>
      <c r="E10" s="90" t="s">
        <v>15</v>
      </c>
      <c r="F10" s="92"/>
    </row>
    <row r="11" spans="1:6" x14ac:dyDescent="0.25">
      <c r="A11" s="5" t="s">
        <v>16</v>
      </c>
      <c r="B11" s="30">
        <v>750</v>
      </c>
      <c r="C11" s="125">
        <v>750</v>
      </c>
      <c r="D11" s="126"/>
      <c r="E11" s="125">
        <v>0</v>
      </c>
      <c r="F11" s="126"/>
    </row>
    <row r="12" spans="1:6" x14ac:dyDescent="0.25">
      <c r="A12" s="5" t="s">
        <v>17</v>
      </c>
      <c r="B12" s="30"/>
      <c r="C12" s="125"/>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735</v>
      </c>
      <c r="C16" s="99"/>
      <c r="D16" s="97" t="s">
        <v>735</v>
      </c>
      <c r="E16" s="98"/>
      <c r="F16" s="99"/>
    </row>
    <row r="17" spans="1:9" x14ac:dyDescent="0.25">
      <c r="A17" s="5" t="s">
        <v>0</v>
      </c>
      <c r="B17" s="97" t="s">
        <v>736</v>
      </c>
      <c r="C17" s="99"/>
      <c r="D17" s="97" t="s">
        <v>736</v>
      </c>
      <c r="E17" s="98"/>
      <c r="F17" s="99"/>
    </row>
    <row r="18" spans="1:9" x14ac:dyDescent="0.25">
      <c r="A18" s="5" t="s">
        <v>24</v>
      </c>
      <c r="B18" s="164" t="s">
        <v>737</v>
      </c>
      <c r="C18" s="99"/>
      <c r="D18" s="164" t="s">
        <v>737</v>
      </c>
      <c r="E18" s="98"/>
      <c r="F18" s="99"/>
    </row>
    <row r="19" spans="1:9" x14ac:dyDescent="0.25">
      <c r="A19" s="5" t="s">
        <v>26</v>
      </c>
      <c r="B19" s="94">
        <v>377631020</v>
      </c>
      <c r="C19" s="99"/>
      <c r="D19" s="94">
        <v>377631020</v>
      </c>
      <c r="E19" s="98"/>
      <c r="F19" s="99"/>
    </row>
    <row r="20" spans="1:9" x14ac:dyDescent="0.25">
      <c r="A20" s="5" t="s">
        <v>29</v>
      </c>
      <c r="B20" s="164" t="s">
        <v>738</v>
      </c>
      <c r="C20" s="99"/>
      <c r="D20" s="164" t="s">
        <v>738</v>
      </c>
      <c r="E20" s="98"/>
      <c r="F20" s="99"/>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66" customHeight="1" x14ac:dyDescent="0.25">
      <c r="A24" s="9" t="s">
        <v>739</v>
      </c>
      <c r="B24" s="190" t="s">
        <v>740</v>
      </c>
      <c r="C24" s="191"/>
      <c r="D24" s="191"/>
      <c r="E24" s="191"/>
      <c r="F24" s="192"/>
    </row>
    <row r="25" spans="1:9" ht="32.25" customHeight="1" x14ac:dyDescent="0.25">
      <c r="A25" s="9" t="s">
        <v>739</v>
      </c>
      <c r="B25" s="190" t="s">
        <v>741</v>
      </c>
      <c r="C25" s="191"/>
      <c r="D25" s="191"/>
      <c r="E25" s="191"/>
      <c r="F25" s="192"/>
    </row>
    <row r="26" spans="1:9" ht="39.75" customHeight="1" x14ac:dyDescent="0.25">
      <c r="A26" s="9" t="s">
        <v>739</v>
      </c>
      <c r="B26" s="190" t="s">
        <v>742</v>
      </c>
      <c r="C26" s="191"/>
      <c r="D26" s="191"/>
      <c r="E26" s="191"/>
      <c r="F26" s="192"/>
    </row>
    <row r="27" spans="1:9" ht="39.75" customHeight="1" x14ac:dyDescent="0.25">
      <c r="A27" s="9" t="s">
        <v>739</v>
      </c>
      <c r="B27" s="190" t="s">
        <v>743</v>
      </c>
      <c r="C27" s="191"/>
      <c r="D27" s="191"/>
      <c r="E27" s="191"/>
      <c r="F27" s="192"/>
    </row>
    <row r="28" spans="1:9" x14ac:dyDescent="0.25">
      <c r="A28" s="9" t="s">
        <v>739</v>
      </c>
      <c r="B28" s="190" t="s">
        <v>744</v>
      </c>
      <c r="C28" s="191"/>
      <c r="D28" s="191"/>
      <c r="E28" s="191"/>
      <c r="F28" s="192"/>
    </row>
    <row r="29" spans="1:9" x14ac:dyDescent="0.25">
      <c r="A29" s="9" t="s">
        <v>739</v>
      </c>
      <c r="B29" s="190" t="s">
        <v>745</v>
      </c>
      <c r="C29" s="191"/>
      <c r="D29" s="191"/>
      <c r="E29" s="191"/>
      <c r="F29" s="192"/>
    </row>
    <row r="30" spans="1:9" x14ac:dyDescent="0.25">
      <c r="A30" s="87"/>
      <c r="B30" s="88"/>
      <c r="C30" s="88"/>
      <c r="D30" s="88"/>
      <c r="E30" s="88"/>
      <c r="F30" s="89"/>
    </row>
    <row r="31" spans="1:9" ht="27.6" customHeight="1" x14ac:dyDescent="0.25">
      <c r="A31" s="5" t="s">
        <v>41</v>
      </c>
      <c r="B31" s="100" t="s">
        <v>42</v>
      </c>
      <c r="C31" s="101"/>
      <c r="D31" s="101"/>
      <c r="E31" s="101"/>
      <c r="F31" s="102"/>
      <c r="I31" s="1"/>
    </row>
    <row r="32" spans="1:9" ht="102" customHeight="1" x14ac:dyDescent="0.25">
      <c r="A32" s="9" t="s">
        <v>739</v>
      </c>
      <c r="B32" s="268" t="s">
        <v>746</v>
      </c>
      <c r="C32" s="269"/>
      <c r="D32" s="269"/>
      <c r="E32" s="269"/>
      <c r="F32" s="270"/>
    </row>
    <row r="33" spans="1:10" ht="54" customHeight="1" x14ac:dyDescent="0.25">
      <c r="A33" s="9" t="s">
        <v>739</v>
      </c>
      <c r="B33" s="268" t="s">
        <v>747</v>
      </c>
      <c r="C33" s="269"/>
      <c r="D33" s="269"/>
      <c r="E33" s="269"/>
      <c r="F33" s="270"/>
    </row>
    <row r="34" spans="1:10" ht="46.5" customHeight="1" x14ac:dyDescent="0.25">
      <c r="A34" s="9" t="s">
        <v>739</v>
      </c>
      <c r="B34" s="268" t="s">
        <v>748</v>
      </c>
      <c r="C34" s="271"/>
      <c r="D34" s="271"/>
      <c r="E34" s="271"/>
      <c r="F34" s="272"/>
    </row>
    <row r="35" spans="1:10" ht="42.75" customHeight="1" x14ac:dyDescent="0.25">
      <c r="A35" s="9" t="s">
        <v>739</v>
      </c>
      <c r="B35" s="268" t="s">
        <v>749</v>
      </c>
      <c r="C35" s="271"/>
      <c r="D35" s="271"/>
      <c r="E35" s="271"/>
      <c r="F35" s="272"/>
    </row>
    <row r="36" spans="1:10" ht="113.25" customHeight="1" x14ac:dyDescent="0.25">
      <c r="A36" s="9" t="s">
        <v>739</v>
      </c>
      <c r="B36" s="268" t="s">
        <v>750</v>
      </c>
      <c r="C36" s="271"/>
      <c r="D36" s="271"/>
      <c r="E36" s="271"/>
      <c r="F36" s="272"/>
    </row>
    <row r="37" spans="1:10" ht="68.25" customHeight="1" x14ac:dyDescent="0.25">
      <c r="A37" s="9" t="s">
        <v>739</v>
      </c>
      <c r="B37" s="268" t="s">
        <v>751</v>
      </c>
      <c r="C37" s="271"/>
      <c r="D37" s="271"/>
      <c r="E37" s="271"/>
      <c r="F37" s="272"/>
    </row>
    <row r="38" spans="1:10" x14ac:dyDescent="0.25">
      <c r="A38" s="87"/>
      <c r="B38" s="88"/>
      <c r="C38" s="88"/>
      <c r="D38" s="88"/>
      <c r="E38" s="88"/>
      <c r="F38" s="89"/>
    </row>
    <row r="39" spans="1:10" ht="33.75" customHeight="1" x14ac:dyDescent="0.25">
      <c r="A39" s="5" t="s">
        <v>61</v>
      </c>
      <c r="B39" s="90" t="s">
        <v>62</v>
      </c>
      <c r="C39" s="91"/>
      <c r="D39" s="91"/>
      <c r="E39" s="91"/>
      <c r="F39" s="92"/>
    </row>
    <row r="40" spans="1:10" ht="45" customHeight="1" x14ac:dyDescent="0.25">
      <c r="A40" s="5" t="s">
        <v>63</v>
      </c>
      <c r="B40" s="90" t="s">
        <v>64</v>
      </c>
      <c r="C40" s="92"/>
      <c r="D40" s="90" t="s">
        <v>65</v>
      </c>
      <c r="E40" s="91"/>
      <c r="F40" s="92"/>
      <c r="J40" s="8"/>
    </row>
    <row r="41" spans="1:10" x14ac:dyDescent="0.25">
      <c r="A41" s="10" t="s">
        <v>66</v>
      </c>
      <c r="B41" s="266"/>
      <c r="C41" s="267"/>
      <c r="D41" s="97"/>
      <c r="E41" s="98"/>
      <c r="F41" s="99"/>
    </row>
    <row r="42" spans="1:10" x14ac:dyDescent="0.25">
      <c r="A42" s="10" t="s">
        <v>69</v>
      </c>
      <c r="B42" s="97"/>
      <c r="C42" s="99"/>
      <c r="D42" s="97"/>
      <c r="E42" s="98"/>
      <c r="F42" s="99"/>
    </row>
    <row r="43" spans="1:10" x14ac:dyDescent="0.25">
      <c r="A43" s="10" t="s">
        <v>71</v>
      </c>
      <c r="B43" s="97"/>
      <c r="C43" s="99"/>
      <c r="D43" s="97"/>
      <c r="E43" s="98"/>
      <c r="F43" s="99"/>
    </row>
    <row r="44" spans="1:10" x14ac:dyDescent="0.25">
      <c r="A44" s="10" t="s">
        <v>73</v>
      </c>
      <c r="B44" s="97"/>
      <c r="C44" s="99"/>
      <c r="D44" s="97"/>
      <c r="E44" s="98"/>
      <c r="F44" s="99"/>
    </row>
    <row r="45" spans="1:10" x14ac:dyDescent="0.25">
      <c r="A45" s="87"/>
      <c r="B45" s="88"/>
      <c r="C45" s="88"/>
      <c r="D45" s="88"/>
      <c r="E45" s="88"/>
      <c r="F45" s="89"/>
    </row>
    <row r="46" spans="1:10" ht="46.5" customHeight="1" x14ac:dyDescent="0.25">
      <c r="A46" s="5" t="s">
        <v>79</v>
      </c>
      <c r="B46" s="90" t="s">
        <v>80</v>
      </c>
      <c r="C46" s="91"/>
      <c r="D46" s="91"/>
      <c r="E46" s="91"/>
      <c r="F46" s="92"/>
    </row>
    <row r="47" spans="1:10" ht="33.75" customHeight="1" x14ac:dyDescent="0.25">
      <c r="A47" s="2"/>
      <c r="B47" s="10" t="s">
        <v>81</v>
      </c>
      <c r="C47" s="90" t="s">
        <v>82</v>
      </c>
      <c r="D47" s="92"/>
      <c r="E47" s="90" t="s">
        <v>83</v>
      </c>
      <c r="F47" s="92"/>
    </row>
    <row r="48" spans="1:10" x14ac:dyDescent="0.25">
      <c r="A48" s="4"/>
      <c r="B48" s="9"/>
      <c r="C48" s="97"/>
      <c r="D48" s="99"/>
      <c r="E48" s="97"/>
      <c r="F48" s="99"/>
    </row>
    <row r="49" spans="1:6" x14ac:dyDescent="0.25">
      <c r="A49" s="4"/>
      <c r="B49" s="9"/>
      <c r="C49" s="97"/>
      <c r="D49" s="99"/>
      <c r="E49" s="97"/>
      <c r="F49" s="99"/>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87"/>
      <c r="B53" s="88"/>
      <c r="C53" s="88"/>
      <c r="D53" s="88"/>
      <c r="E53" s="88"/>
      <c r="F53" s="89"/>
    </row>
    <row r="54" spans="1:6" ht="15" customHeight="1" x14ac:dyDescent="0.25">
      <c r="A54" s="103" t="s">
        <v>84</v>
      </c>
      <c r="B54" s="104"/>
      <c r="C54" s="104"/>
      <c r="D54" s="104"/>
      <c r="E54" s="104"/>
      <c r="F54" s="105"/>
    </row>
    <row r="55" spans="1:6" ht="38.25" x14ac:dyDescent="0.25">
      <c r="A55" s="3"/>
      <c r="B55" s="3"/>
      <c r="C55" s="10" t="s">
        <v>85</v>
      </c>
      <c r="D55" s="10" t="s">
        <v>86</v>
      </c>
      <c r="E55" s="20" t="s">
        <v>87</v>
      </c>
      <c r="F55" s="18" t="s">
        <v>88</v>
      </c>
    </row>
    <row r="56" spans="1:6" ht="31.5" x14ac:dyDescent="0.25">
      <c r="A56" s="13" t="s">
        <v>66</v>
      </c>
      <c r="B56" s="6" t="s">
        <v>89</v>
      </c>
      <c r="C56" s="16">
        <f>SUM(C57:C59)</f>
        <v>0</v>
      </c>
      <c r="D56" s="16">
        <f>SUM(D57:D59)</f>
        <v>0</v>
      </c>
      <c r="E56" s="16">
        <f>D56-C56</f>
        <v>0</v>
      </c>
      <c r="F56" s="21">
        <f>E56/C$72</f>
        <v>0</v>
      </c>
    </row>
    <row r="57" spans="1:6" ht="25.5" x14ac:dyDescent="0.25">
      <c r="A57" s="11" t="s">
        <v>90</v>
      </c>
      <c r="B57" s="4" t="s">
        <v>91</v>
      </c>
      <c r="C57" s="15">
        <v>0</v>
      </c>
      <c r="D57" s="15">
        <v>0</v>
      </c>
      <c r="E57" s="16">
        <f t="shared" ref="E57:E59" si="0">D57-C57</f>
        <v>0</v>
      </c>
      <c r="F57" s="21">
        <f>E57/C$72</f>
        <v>0</v>
      </c>
    </row>
    <row r="58" spans="1:6" ht="25.5" x14ac:dyDescent="0.25">
      <c r="A58" s="11" t="s">
        <v>92</v>
      </c>
      <c r="B58" s="4" t="s">
        <v>93</v>
      </c>
      <c r="C58" s="15">
        <v>0</v>
      </c>
      <c r="D58" s="15">
        <v>0</v>
      </c>
      <c r="E58" s="16">
        <v>0</v>
      </c>
      <c r="F58" s="21">
        <f>E58/C$72</f>
        <v>0</v>
      </c>
    </row>
    <row r="59" spans="1:6" x14ac:dyDescent="0.25">
      <c r="A59" s="11" t="s">
        <v>94</v>
      </c>
      <c r="B59" s="4" t="s">
        <v>95</v>
      </c>
      <c r="C59" s="15">
        <v>0</v>
      </c>
      <c r="D59" s="15">
        <v>0</v>
      </c>
      <c r="E59" s="16">
        <f t="shared" si="0"/>
        <v>0</v>
      </c>
      <c r="F59" s="21">
        <f>E59/C$72</f>
        <v>0</v>
      </c>
    </row>
    <row r="60" spans="1:6" x14ac:dyDescent="0.25">
      <c r="A60" s="87"/>
      <c r="B60" s="88"/>
      <c r="C60" s="88"/>
      <c r="D60" s="88"/>
      <c r="E60" s="88"/>
      <c r="F60" s="89"/>
    </row>
    <row r="61" spans="1:6" ht="31.5" x14ac:dyDescent="0.25">
      <c r="A61" s="13" t="s">
        <v>69</v>
      </c>
      <c r="B61" s="6" t="s">
        <v>96</v>
      </c>
      <c r="C61" s="16">
        <v>750</v>
      </c>
      <c r="D61" s="16">
        <v>714</v>
      </c>
      <c r="E61" s="16">
        <f>D61-C61</f>
        <v>-36</v>
      </c>
      <c r="F61" s="21">
        <f>E61/C$72</f>
        <v>-4.8000000000000001E-2</v>
      </c>
    </row>
    <row r="62" spans="1:6" ht="15.75" x14ac:dyDescent="0.25">
      <c r="A62" s="12"/>
      <c r="B62" s="22" t="s">
        <v>97</v>
      </c>
      <c r="C62" s="23"/>
      <c r="D62" s="23"/>
      <c r="E62" s="23"/>
      <c r="F62" s="24"/>
    </row>
    <row r="63" spans="1:6" x14ac:dyDescent="0.25">
      <c r="A63" s="11" t="s">
        <v>98</v>
      </c>
      <c r="B63" s="4" t="s">
        <v>99</v>
      </c>
      <c r="C63" s="15">
        <v>350</v>
      </c>
      <c r="D63" s="25">
        <v>357</v>
      </c>
      <c r="E63" s="16">
        <f>SUM(D63-C63)</f>
        <v>7</v>
      </c>
      <c r="F63" s="21">
        <f>E63/C$72</f>
        <v>9.3333333333333341E-3</v>
      </c>
    </row>
    <row r="64" spans="1:6" ht="102" x14ac:dyDescent="0.25">
      <c r="A64" s="11" t="s">
        <v>100</v>
      </c>
      <c r="B64" s="4" t="s">
        <v>101</v>
      </c>
      <c r="C64" s="15">
        <v>70</v>
      </c>
      <c r="D64" s="15">
        <v>0</v>
      </c>
      <c r="E64" s="16">
        <f t="shared" ref="E64:E65" si="1">SUM(D64-C64)</f>
        <v>-70</v>
      </c>
      <c r="F64" s="21">
        <f>E64/C$72</f>
        <v>-9.3333333333333338E-2</v>
      </c>
    </row>
    <row r="65" spans="1:6" ht="63.75" x14ac:dyDescent="0.25">
      <c r="A65" s="11" t="s">
        <v>102</v>
      </c>
      <c r="B65" s="4" t="s">
        <v>103</v>
      </c>
      <c r="C65" s="15">
        <v>125</v>
      </c>
      <c r="D65" s="15">
        <v>122</v>
      </c>
      <c r="E65" s="16">
        <f t="shared" si="1"/>
        <v>-3</v>
      </c>
      <c r="F65" s="21">
        <f>E65/C$72</f>
        <v>-4.0000000000000001E-3</v>
      </c>
    </row>
    <row r="66" spans="1:6" ht="15.75" x14ac:dyDescent="0.25">
      <c r="A66" s="2"/>
      <c r="B66" s="22" t="s">
        <v>104</v>
      </c>
      <c r="C66" s="23"/>
      <c r="D66" s="23"/>
      <c r="E66" s="23"/>
      <c r="F66" s="24"/>
    </row>
    <row r="67" spans="1:6" ht="25.5" x14ac:dyDescent="0.25">
      <c r="A67" s="11" t="s">
        <v>105</v>
      </c>
      <c r="B67" s="4" t="s">
        <v>106</v>
      </c>
      <c r="C67" s="15">
        <v>50</v>
      </c>
      <c r="D67" s="15">
        <v>40</v>
      </c>
      <c r="E67" s="16">
        <f>SUM(D67-C67)</f>
        <v>-10</v>
      </c>
      <c r="F67" s="21">
        <f>E67/C$72</f>
        <v>-1.3333333333333334E-2</v>
      </c>
    </row>
    <row r="68" spans="1:6" x14ac:dyDescent="0.25">
      <c r="A68" s="11" t="s">
        <v>107</v>
      </c>
      <c r="B68" s="4" t="s">
        <v>108</v>
      </c>
      <c r="C68" s="15">
        <v>50</v>
      </c>
      <c r="D68" s="15">
        <v>86</v>
      </c>
      <c r="E68" s="16">
        <f t="shared" ref="E68:E70" si="2">SUM(D68-C68)</f>
        <v>36</v>
      </c>
      <c r="F68" s="21">
        <f>E68/C$72</f>
        <v>4.8000000000000001E-2</v>
      </c>
    </row>
    <row r="69" spans="1:6" x14ac:dyDescent="0.25">
      <c r="A69" s="11" t="s">
        <v>109</v>
      </c>
      <c r="B69" s="4" t="s">
        <v>110</v>
      </c>
      <c r="C69" s="15">
        <v>65</v>
      </c>
      <c r="D69" s="15">
        <v>3</v>
      </c>
      <c r="E69" s="16">
        <f t="shared" si="2"/>
        <v>-62</v>
      </c>
      <c r="F69" s="21">
        <f>E69/C$72</f>
        <v>-8.2666666666666666E-2</v>
      </c>
    </row>
    <row r="70" spans="1:6" x14ac:dyDescent="0.25">
      <c r="A70" s="11" t="s">
        <v>111</v>
      </c>
      <c r="B70" s="4" t="s">
        <v>112</v>
      </c>
      <c r="C70" s="15">
        <v>40</v>
      </c>
      <c r="D70" s="15">
        <v>106</v>
      </c>
      <c r="E70" s="16">
        <f t="shared" si="2"/>
        <v>66</v>
      </c>
      <c r="F70" s="21">
        <f>E70/C$72</f>
        <v>8.7999999999999995E-2</v>
      </c>
    </row>
    <row r="71" spans="1:6" x14ac:dyDescent="0.25">
      <c r="A71" s="87"/>
      <c r="B71" s="88"/>
      <c r="C71" s="88"/>
      <c r="D71" s="88"/>
      <c r="E71" s="88"/>
      <c r="F71" s="89"/>
    </row>
    <row r="72" spans="1:6" ht="31.5" x14ac:dyDescent="0.25">
      <c r="A72" s="13" t="s">
        <v>71</v>
      </c>
      <c r="B72" s="6" t="s">
        <v>113</v>
      </c>
      <c r="C72" s="15">
        <v>750</v>
      </c>
      <c r="D72" s="16">
        <v>714</v>
      </c>
      <c r="E72" s="16">
        <f>D72-C72</f>
        <v>-36</v>
      </c>
      <c r="F72" s="21">
        <f>E72/C$72</f>
        <v>-4.8000000000000001E-2</v>
      </c>
    </row>
    <row r="73" spans="1:6" x14ac:dyDescent="0.25">
      <c r="A73" s="87"/>
      <c r="B73" s="88"/>
      <c r="C73" s="88"/>
      <c r="D73" s="88"/>
      <c r="E73" s="88"/>
      <c r="F73" s="89"/>
    </row>
    <row r="74" spans="1:6" ht="15" customHeight="1" x14ac:dyDescent="0.25">
      <c r="A74" s="103" t="s">
        <v>114</v>
      </c>
      <c r="B74" s="104"/>
      <c r="C74" s="104"/>
      <c r="D74" s="104"/>
      <c r="E74" s="104"/>
      <c r="F74" s="105"/>
    </row>
    <row r="75" spans="1:6" ht="25.5" x14ac:dyDescent="0.25">
      <c r="A75" s="10" t="s">
        <v>115</v>
      </c>
      <c r="B75" s="90" t="s">
        <v>116</v>
      </c>
      <c r="C75" s="91"/>
      <c r="D75" s="92"/>
      <c r="E75" s="90" t="s">
        <v>117</v>
      </c>
      <c r="F75" s="92"/>
    </row>
    <row r="76" spans="1:6" x14ac:dyDescent="0.25">
      <c r="A76" s="11" t="s">
        <v>98</v>
      </c>
      <c r="B76" s="265" t="s">
        <v>752</v>
      </c>
      <c r="C76" s="265"/>
      <c r="D76" s="265"/>
      <c r="E76" s="94">
        <v>357</v>
      </c>
      <c r="F76" s="95"/>
    </row>
    <row r="77" spans="1:6" x14ac:dyDescent="0.25">
      <c r="A77" s="11" t="s">
        <v>100</v>
      </c>
      <c r="B77" s="262" t="s">
        <v>753</v>
      </c>
      <c r="C77" s="263"/>
      <c r="D77" s="264"/>
      <c r="E77" s="94">
        <v>0</v>
      </c>
      <c r="F77" s="95"/>
    </row>
    <row r="78" spans="1:6" x14ac:dyDescent="0.25">
      <c r="A78" s="11" t="s">
        <v>102</v>
      </c>
      <c r="B78" s="262" t="s">
        <v>754</v>
      </c>
      <c r="C78" s="263"/>
      <c r="D78" s="264"/>
      <c r="E78" s="94">
        <v>122</v>
      </c>
      <c r="F78" s="95"/>
    </row>
    <row r="79" spans="1:6" x14ac:dyDescent="0.25">
      <c r="A79" s="11" t="s">
        <v>105</v>
      </c>
      <c r="B79" s="262" t="s">
        <v>755</v>
      </c>
      <c r="C79" s="263"/>
      <c r="D79" s="264"/>
      <c r="E79" s="94">
        <v>40</v>
      </c>
      <c r="F79" s="95"/>
    </row>
    <row r="80" spans="1:6" x14ac:dyDescent="0.25">
      <c r="A80" s="11" t="s">
        <v>107</v>
      </c>
      <c r="B80" s="262" t="s">
        <v>756</v>
      </c>
      <c r="C80" s="263"/>
      <c r="D80" s="264"/>
      <c r="E80" s="94">
        <v>86</v>
      </c>
      <c r="F80" s="95"/>
    </row>
    <row r="81" spans="1:6" x14ac:dyDescent="0.25">
      <c r="A81" s="11" t="s">
        <v>109</v>
      </c>
      <c r="B81" s="262" t="s">
        <v>757</v>
      </c>
      <c r="C81" s="263"/>
      <c r="D81" s="264"/>
      <c r="E81" s="94">
        <v>3</v>
      </c>
      <c r="F81" s="95"/>
    </row>
    <row r="82" spans="1:6" x14ac:dyDescent="0.25">
      <c r="A82" s="11" t="s">
        <v>111</v>
      </c>
      <c r="B82" s="262" t="s">
        <v>758</v>
      </c>
      <c r="C82" s="263"/>
      <c r="D82" s="264"/>
      <c r="E82" s="94">
        <v>106</v>
      </c>
      <c r="F82" s="95"/>
    </row>
    <row r="83" spans="1:6" x14ac:dyDescent="0.25">
      <c r="A83" s="42" t="s">
        <v>71</v>
      </c>
      <c r="B83" s="262" t="s">
        <v>759</v>
      </c>
      <c r="C83" s="263"/>
      <c r="D83" s="264"/>
      <c r="E83" s="94">
        <v>714</v>
      </c>
      <c r="F83" s="95"/>
    </row>
    <row r="84" spans="1:6" x14ac:dyDescent="0.25">
      <c r="A84" s="19"/>
      <c r="B84" s="19"/>
      <c r="C84" s="19"/>
      <c r="D84" s="19"/>
      <c r="E84" s="19"/>
      <c r="F84" s="19"/>
    </row>
    <row r="85" spans="1:6" x14ac:dyDescent="0.25">
      <c r="A85" s="86" t="s">
        <v>124</v>
      </c>
      <c r="B85" s="86"/>
      <c r="C85" s="86"/>
      <c r="D85" s="86"/>
      <c r="E85" s="86"/>
      <c r="F85" s="86"/>
    </row>
    <row r="86" spans="1:6" x14ac:dyDescent="0.25">
      <c r="A86" s="86" t="s">
        <v>125</v>
      </c>
      <c r="B86" s="86"/>
      <c r="C86" s="86"/>
      <c r="D86" s="86"/>
      <c r="E86" s="86"/>
      <c r="F86" s="86"/>
    </row>
  </sheetData>
  <mergeCells count="98">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B16:C16"/>
    <mergeCell ref="D16:F16"/>
    <mergeCell ref="B17:C17"/>
    <mergeCell ref="D17:F17"/>
    <mergeCell ref="B18:C18"/>
    <mergeCell ref="D18:F18"/>
    <mergeCell ref="B28:F28"/>
    <mergeCell ref="B19:C19"/>
    <mergeCell ref="D19:F19"/>
    <mergeCell ref="B20:C20"/>
    <mergeCell ref="D20:F20"/>
    <mergeCell ref="A21:F21"/>
    <mergeCell ref="A22:F22"/>
    <mergeCell ref="B23:F23"/>
    <mergeCell ref="B24:F24"/>
    <mergeCell ref="B25:F25"/>
    <mergeCell ref="B26:F26"/>
    <mergeCell ref="B27:F27"/>
    <mergeCell ref="B40:C40"/>
    <mergeCell ref="D40:F40"/>
    <mergeCell ref="B29:F29"/>
    <mergeCell ref="A30:F30"/>
    <mergeCell ref="B31:F31"/>
    <mergeCell ref="B32:F32"/>
    <mergeCell ref="B33:F33"/>
    <mergeCell ref="B34:F34"/>
    <mergeCell ref="B35:F35"/>
    <mergeCell ref="B36:F36"/>
    <mergeCell ref="B37:F37"/>
    <mergeCell ref="A38:F38"/>
    <mergeCell ref="B39:F39"/>
    <mergeCell ref="B41:C41"/>
    <mergeCell ref="D41:F41"/>
    <mergeCell ref="B42:C42"/>
    <mergeCell ref="D42:F42"/>
    <mergeCell ref="B43:C43"/>
    <mergeCell ref="D43:F43"/>
    <mergeCell ref="B44:C44"/>
    <mergeCell ref="D44:F44"/>
    <mergeCell ref="A45:F45"/>
    <mergeCell ref="B46:F46"/>
    <mergeCell ref="C47:D47"/>
    <mergeCell ref="E47:F47"/>
    <mergeCell ref="A54:F54"/>
    <mergeCell ref="C48:D48"/>
    <mergeCell ref="E48:F48"/>
    <mergeCell ref="C49:D49"/>
    <mergeCell ref="E49:F49"/>
    <mergeCell ref="C50:D50"/>
    <mergeCell ref="E50:F50"/>
    <mergeCell ref="C51:D51"/>
    <mergeCell ref="E51:F51"/>
    <mergeCell ref="C52:D52"/>
    <mergeCell ref="E52:F52"/>
    <mergeCell ref="A53:F53"/>
    <mergeCell ref="A60:F60"/>
    <mergeCell ref="A71:F71"/>
    <mergeCell ref="A73:F73"/>
    <mergeCell ref="A74:F74"/>
    <mergeCell ref="B75:D75"/>
    <mergeCell ref="E75:F75"/>
    <mergeCell ref="B76:D76"/>
    <mergeCell ref="E76:F76"/>
    <mergeCell ref="B77:D77"/>
    <mergeCell ref="E77:F77"/>
    <mergeCell ref="B78:D78"/>
    <mergeCell ref="E78:F78"/>
    <mergeCell ref="A86:F86"/>
    <mergeCell ref="B79:D79"/>
    <mergeCell ref="E79:F79"/>
    <mergeCell ref="B80:D80"/>
    <mergeCell ref="E80:F80"/>
    <mergeCell ref="B81:D81"/>
    <mergeCell ref="E81:F81"/>
    <mergeCell ref="B82:D82"/>
    <mergeCell ref="E82:F82"/>
    <mergeCell ref="B83:D83"/>
    <mergeCell ref="E83:F83"/>
    <mergeCell ref="A85:F85"/>
  </mergeCells>
  <hyperlinks>
    <hyperlink ref="B18" r:id="rId1"/>
    <hyperlink ref="D18" r:id="rId2" display="www.muni.cz"/>
    <hyperlink ref="B20" r:id="rId3"/>
    <hyperlink ref="D20" r:id="rId4" display="cernikovsky@rect.muni.cz"/>
  </hyperlinks>
  <pageMargins left="0.7" right="0.7" top="0.78740157499999996" bottom="0.78740157499999996" header="0.3" footer="0.3"/>
  <legacy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topLeftCell="A64" workbookViewId="0">
      <selection activeCell="C69" sqref="C69"/>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167</v>
      </c>
      <c r="C1" s="104"/>
      <c r="D1" s="104"/>
      <c r="E1" s="104"/>
      <c r="F1" s="105"/>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97" t="s">
        <v>168</v>
      </c>
      <c r="C4" s="98"/>
      <c r="D4" s="98"/>
      <c r="E4" s="98"/>
      <c r="F4" s="99"/>
    </row>
    <row r="5" spans="1:6" x14ac:dyDescent="0.25">
      <c r="A5" s="5" t="s">
        <v>5</v>
      </c>
      <c r="B5" s="97" t="s">
        <v>169</v>
      </c>
      <c r="C5" s="98"/>
      <c r="D5" s="98"/>
      <c r="E5" s="98"/>
      <c r="F5" s="99"/>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25.5" x14ac:dyDescent="0.25">
      <c r="A9" s="5" t="s">
        <v>9</v>
      </c>
      <c r="B9" s="100" t="s">
        <v>170</v>
      </c>
      <c r="C9" s="102"/>
      <c r="D9" s="100" t="s">
        <v>11</v>
      </c>
      <c r="E9" s="101"/>
      <c r="F9" s="102"/>
    </row>
    <row r="10" spans="1:6" ht="25.5" customHeight="1" x14ac:dyDescent="0.25">
      <c r="A10" s="6" t="s">
        <v>12</v>
      </c>
      <c r="B10" s="5" t="s">
        <v>13</v>
      </c>
      <c r="C10" s="100" t="s">
        <v>14</v>
      </c>
      <c r="D10" s="102"/>
      <c r="E10" s="90" t="s">
        <v>15</v>
      </c>
      <c r="F10" s="92"/>
    </row>
    <row r="11" spans="1:6" x14ac:dyDescent="0.25">
      <c r="A11" s="5" t="s">
        <v>16</v>
      </c>
      <c r="B11" s="30">
        <v>650</v>
      </c>
      <c r="C11" s="125">
        <v>650</v>
      </c>
      <c r="D11" s="126"/>
      <c r="E11" s="125">
        <v>0</v>
      </c>
      <c r="F11" s="126"/>
    </row>
    <row r="12" spans="1:6" x14ac:dyDescent="0.25">
      <c r="A12" s="5" t="s">
        <v>17</v>
      </c>
      <c r="B12" s="30">
        <v>650</v>
      </c>
      <c r="C12" s="125">
        <v>650</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171</v>
      </c>
      <c r="C16" s="99"/>
      <c r="D16" s="97" t="s">
        <v>172</v>
      </c>
      <c r="E16" s="98"/>
      <c r="F16" s="99"/>
    </row>
    <row r="17" spans="1:9" x14ac:dyDescent="0.25">
      <c r="A17" s="5" t="s">
        <v>0</v>
      </c>
      <c r="B17" s="97" t="s">
        <v>167</v>
      </c>
      <c r="C17" s="99"/>
      <c r="D17" s="97" t="s">
        <v>167</v>
      </c>
      <c r="E17" s="98"/>
      <c r="F17" s="99"/>
    </row>
    <row r="18" spans="1:9" x14ac:dyDescent="0.25">
      <c r="A18" s="5" t="s">
        <v>24</v>
      </c>
      <c r="B18" s="164" t="s">
        <v>173</v>
      </c>
      <c r="C18" s="99"/>
      <c r="D18" s="164" t="s">
        <v>173</v>
      </c>
      <c r="E18" s="98"/>
      <c r="F18" s="99"/>
    </row>
    <row r="19" spans="1:9" x14ac:dyDescent="0.25">
      <c r="A19" s="5" t="s">
        <v>26</v>
      </c>
      <c r="B19" s="94">
        <v>420774859716</v>
      </c>
      <c r="C19" s="99"/>
      <c r="D19" s="94">
        <v>420224382642</v>
      </c>
      <c r="E19" s="98"/>
      <c r="F19" s="99"/>
    </row>
    <row r="20" spans="1:9" x14ac:dyDescent="0.25">
      <c r="A20" s="5" t="s">
        <v>29</v>
      </c>
      <c r="B20" s="164" t="s">
        <v>174</v>
      </c>
      <c r="C20" s="99"/>
      <c r="D20" s="164" t="s">
        <v>175</v>
      </c>
      <c r="E20" s="98"/>
      <c r="F20" s="99"/>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409.5" x14ac:dyDescent="0.25">
      <c r="A24" s="9" t="s">
        <v>176</v>
      </c>
      <c r="B24" s="97" t="s">
        <v>177</v>
      </c>
      <c r="C24" s="98"/>
      <c r="D24" s="98"/>
      <c r="E24" s="98"/>
      <c r="F24" s="99"/>
    </row>
    <row r="25" spans="1:9" ht="409.5" x14ac:dyDescent="0.25">
      <c r="A25" s="9" t="s">
        <v>178</v>
      </c>
      <c r="B25" s="97" t="s">
        <v>179</v>
      </c>
      <c r="C25" s="98"/>
      <c r="D25" s="98"/>
      <c r="E25" s="98"/>
      <c r="F25" s="99"/>
    </row>
    <row r="26" spans="1:9" ht="280.5" x14ac:dyDescent="0.25">
      <c r="A26" s="9" t="s">
        <v>180</v>
      </c>
      <c r="B26" s="97" t="s">
        <v>181</v>
      </c>
      <c r="C26" s="98"/>
      <c r="D26" s="98"/>
      <c r="E26" s="98"/>
      <c r="F26" s="99"/>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27.6" customHeight="1" x14ac:dyDescent="0.25">
      <c r="A31" s="5" t="s">
        <v>41</v>
      </c>
      <c r="B31" s="100" t="s">
        <v>42</v>
      </c>
      <c r="C31" s="101"/>
      <c r="D31" s="101"/>
      <c r="E31" s="101"/>
      <c r="F31" s="102"/>
      <c r="I31" s="1"/>
    </row>
    <row r="32" spans="1:9" ht="140.25" x14ac:dyDescent="0.25">
      <c r="A32" s="9" t="s">
        <v>182</v>
      </c>
      <c r="B32" s="97" t="s">
        <v>183</v>
      </c>
      <c r="C32" s="98"/>
      <c r="D32" s="98"/>
      <c r="E32" s="98"/>
      <c r="F32" s="99"/>
    </row>
    <row r="33" spans="1:10" ht="114.75" x14ac:dyDescent="0.25">
      <c r="A33" s="37" t="s">
        <v>184</v>
      </c>
      <c r="B33" s="97" t="s">
        <v>185</v>
      </c>
      <c r="C33" s="98"/>
      <c r="D33" s="98"/>
      <c r="E33" s="98"/>
      <c r="F33" s="99"/>
    </row>
    <row r="34" spans="1:10" ht="178.5" x14ac:dyDescent="0.25">
      <c r="A34" s="9" t="s">
        <v>186</v>
      </c>
      <c r="B34" s="97" t="s">
        <v>187</v>
      </c>
      <c r="C34" s="98"/>
      <c r="D34" s="98"/>
      <c r="E34" s="98"/>
      <c r="F34" s="99"/>
    </row>
    <row r="35" spans="1:10" ht="140.25" x14ac:dyDescent="0.25">
      <c r="A35" s="9" t="s">
        <v>188</v>
      </c>
      <c r="B35" s="97" t="s">
        <v>189</v>
      </c>
      <c r="C35" s="98"/>
      <c r="D35" s="98"/>
      <c r="E35" s="98"/>
      <c r="F35" s="99"/>
    </row>
    <row r="36" spans="1:10" ht="140.25" x14ac:dyDescent="0.25">
      <c r="A36" s="9" t="s">
        <v>190</v>
      </c>
      <c r="B36" s="97" t="s">
        <v>191</v>
      </c>
      <c r="C36" s="98"/>
      <c r="D36" s="98"/>
      <c r="E36" s="98"/>
      <c r="F36" s="99"/>
    </row>
    <row r="37" spans="1:10" x14ac:dyDescent="0.25">
      <c r="A37" s="87"/>
      <c r="B37" s="88"/>
      <c r="C37" s="88"/>
      <c r="D37" s="88"/>
      <c r="E37" s="88"/>
      <c r="F37" s="89"/>
    </row>
    <row r="38" spans="1:10" x14ac:dyDescent="0.25">
      <c r="A38" s="5" t="s">
        <v>61</v>
      </c>
      <c r="B38" s="90" t="s">
        <v>192</v>
      </c>
      <c r="C38" s="91"/>
      <c r="D38" s="91"/>
      <c r="E38" s="91"/>
      <c r="F38" s="92"/>
    </row>
    <row r="39" spans="1:10" ht="33.75" customHeight="1" x14ac:dyDescent="0.25">
      <c r="A39" s="5" t="s">
        <v>63</v>
      </c>
      <c r="B39" s="90" t="s">
        <v>64</v>
      </c>
      <c r="C39" s="92"/>
      <c r="D39" s="90" t="s">
        <v>193</v>
      </c>
      <c r="E39" s="91"/>
      <c r="F39" s="92"/>
    </row>
    <row r="40" spans="1:10" ht="45" customHeight="1" x14ac:dyDescent="0.25">
      <c r="A40" s="10" t="s">
        <v>66</v>
      </c>
      <c r="B40" s="97" t="s">
        <v>137</v>
      </c>
      <c r="C40" s="99"/>
      <c r="D40" s="97" t="s">
        <v>137</v>
      </c>
      <c r="E40" s="98"/>
      <c r="F40" s="99"/>
      <c r="J40" s="8"/>
    </row>
    <row r="41" spans="1:10" x14ac:dyDescent="0.25">
      <c r="A41" s="10" t="s">
        <v>69</v>
      </c>
      <c r="B41" s="97" t="s">
        <v>137</v>
      </c>
      <c r="C41" s="99"/>
      <c r="D41" s="97" t="s">
        <v>137</v>
      </c>
      <c r="E41" s="98"/>
      <c r="F41" s="99"/>
    </row>
    <row r="42" spans="1:10" x14ac:dyDescent="0.25">
      <c r="A42" s="10" t="s">
        <v>71</v>
      </c>
      <c r="B42" s="97" t="s">
        <v>137</v>
      </c>
      <c r="C42" s="99"/>
      <c r="D42" s="97" t="s">
        <v>137</v>
      </c>
      <c r="E42" s="98"/>
      <c r="F42" s="99"/>
    </row>
    <row r="43" spans="1:10" x14ac:dyDescent="0.25">
      <c r="A43" s="10" t="s">
        <v>73</v>
      </c>
      <c r="B43" s="97" t="s">
        <v>137</v>
      </c>
      <c r="C43" s="99"/>
      <c r="D43" s="97" t="s">
        <v>137</v>
      </c>
      <c r="E43" s="98"/>
      <c r="F43" s="99"/>
    </row>
    <row r="44" spans="1:10" x14ac:dyDescent="0.25">
      <c r="A44" s="87"/>
      <c r="B44" s="88"/>
      <c r="C44" s="88"/>
      <c r="D44" s="88"/>
      <c r="E44" s="88"/>
      <c r="F44" s="89"/>
    </row>
    <row r="45" spans="1:10" ht="38.25" x14ac:dyDescent="0.25">
      <c r="A45" s="5" t="s">
        <v>79</v>
      </c>
      <c r="B45" s="90" t="s">
        <v>80</v>
      </c>
      <c r="C45" s="91"/>
      <c r="D45" s="91"/>
      <c r="E45" s="91"/>
      <c r="F45" s="92"/>
    </row>
    <row r="46" spans="1:10" ht="46.5" customHeight="1" x14ac:dyDescent="0.25">
      <c r="A46" s="2"/>
      <c r="B46" s="10" t="s">
        <v>81</v>
      </c>
      <c r="C46" s="90" t="s">
        <v>82</v>
      </c>
      <c r="D46" s="92"/>
      <c r="E46" s="90" t="s">
        <v>83</v>
      </c>
      <c r="F46" s="92"/>
    </row>
    <row r="47" spans="1:10" ht="33.75" customHeight="1" x14ac:dyDescent="0.25">
      <c r="A47" s="4"/>
      <c r="B47" s="9" t="s">
        <v>137</v>
      </c>
      <c r="C47" s="97" t="s">
        <v>137</v>
      </c>
      <c r="D47" s="99"/>
      <c r="E47" s="97" t="s">
        <v>137</v>
      </c>
      <c r="F47" s="99"/>
    </row>
    <row r="48" spans="1:10" x14ac:dyDescent="0.25">
      <c r="A48" s="4"/>
      <c r="B48" s="9" t="s">
        <v>137</v>
      </c>
      <c r="C48" s="97" t="s">
        <v>137</v>
      </c>
      <c r="D48" s="99"/>
      <c r="E48" s="97" t="s">
        <v>137</v>
      </c>
      <c r="F48" s="99"/>
    </row>
    <row r="49" spans="1:6" x14ac:dyDescent="0.25">
      <c r="A49" s="4"/>
      <c r="B49" s="9" t="s">
        <v>137</v>
      </c>
      <c r="C49" s="97" t="s">
        <v>137</v>
      </c>
      <c r="D49" s="99"/>
      <c r="E49" s="97" t="s">
        <v>137</v>
      </c>
      <c r="F49" s="99"/>
    </row>
    <row r="50" spans="1:6" x14ac:dyDescent="0.25">
      <c r="A50" s="4"/>
      <c r="B50" s="9" t="s">
        <v>137</v>
      </c>
      <c r="C50" s="97" t="s">
        <v>137</v>
      </c>
      <c r="D50" s="99"/>
      <c r="E50" s="97" t="s">
        <v>137</v>
      </c>
      <c r="F50" s="99"/>
    </row>
    <row r="51" spans="1:6" x14ac:dyDescent="0.25">
      <c r="A51" s="4"/>
      <c r="B51" s="9"/>
      <c r="C51" s="97"/>
      <c r="D51" s="99"/>
      <c r="E51" s="97"/>
      <c r="F51" s="99"/>
    </row>
    <row r="52" spans="1:6" x14ac:dyDescent="0.25">
      <c r="A52" s="87"/>
      <c r="B52" s="88"/>
      <c r="C52" s="88"/>
      <c r="D52" s="88"/>
      <c r="E52" s="88"/>
      <c r="F52" s="89"/>
    </row>
    <row r="53" spans="1:6" x14ac:dyDescent="0.25">
      <c r="A53" s="87"/>
      <c r="B53" s="88"/>
      <c r="C53" s="88"/>
      <c r="D53" s="88"/>
      <c r="E53" s="88"/>
      <c r="F53" s="89"/>
    </row>
    <row r="54" spans="1:6" ht="15" customHeight="1" x14ac:dyDescent="0.25">
      <c r="A54" s="103" t="s">
        <v>84</v>
      </c>
      <c r="B54" s="104"/>
      <c r="C54" s="104"/>
      <c r="D54" s="104"/>
      <c r="E54" s="104"/>
      <c r="F54" s="105"/>
    </row>
    <row r="55" spans="1:6" ht="38.25" x14ac:dyDescent="0.25">
      <c r="A55" s="3"/>
      <c r="B55" s="3"/>
      <c r="C55" s="10" t="s">
        <v>85</v>
      </c>
      <c r="D55" s="10" t="s">
        <v>86</v>
      </c>
      <c r="E55" s="20" t="s">
        <v>87</v>
      </c>
      <c r="F55" s="18" t="s">
        <v>88</v>
      </c>
    </row>
    <row r="56" spans="1:6" ht="31.5" x14ac:dyDescent="0.25">
      <c r="A56" s="13" t="s">
        <v>66</v>
      </c>
      <c r="B56" s="6" t="s">
        <v>89</v>
      </c>
      <c r="C56" s="16">
        <f>SUM(C57:C59)</f>
        <v>0</v>
      </c>
      <c r="D56" s="16">
        <f>SUM(D57:D59)</f>
        <v>0</v>
      </c>
      <c r="E56" s="16">
        <f>D56-C56</f>
        <v>0</v>
      </c>
      <c r="F56" s="21">
        <f>E56/C$72</f>
        <v>0</v>
      </c>
    </row>
    <row r="57" spans="1:6" ht="25.5" x14ac:dyDescent="0.25">
      <c r="A57" s="11" t="s">
        <v>90</v>
      </c>
      <c r="B57" s="4" t="s">
        <v>91</v>
      </c>
      <c r="C57" s="15">
        <v>0</v>
      </c>
      <c r="D57" s="15">
        <v>0</v>
      </c>
      <c r="E57" s="16">
        <f t="shared" ref="E57:E59" si="0">D57-C57</f>
        <v>0</v>
      </c>
      <c r="F57" s="21">
        <f>E57/C$72</f>
        <v>0</v>
      </c>
    </row>
    <row r="58" spans="1:6" ht="25.5" x14ac:dyDescent="0.25">
      <c r="A58" s="11" t="s">
        <v>92</v>
      </c>
      <c r="B58" s="4" t="s">
        <v>93</v>
      </c>
      <c r="C58" s="15">
        <v>0</v>
      </c>
      <c r="D58" s="15">
        <v>0</v>
      </c>
      <c r="E58" s="16">
        <f t="shared" si="0"/>
        <v>0</v>
      </c>
      <c r="F58" s="21">
        <f>E58/C$72</f>
        <v>0</v>
      </c>
    </row>
    <row r="59" spans="1:6" x14ac:dyDescent="0.25">
      <c r="A59" s="11" t="s">
        <v>94</v>
      </c>
      <c r="B59" s="4" t="s">
        <v>95</v>
      </c>
      <c r="C59" s="15">
        <v>0</v>
      </c>
      <c r="D59" s="15">
        <v>0</v>
      </c>
      <c r="E59" s="16">
        <f t="shared" si="0"/>
        <v>0</v>
      </c>
      <c r="F59" s="21">
        <f>E59/C$72</f>
        <v>0</v>
      </c>
    </row>
    <row r="60" spans="1:6" x14ac:dyDescent="0.25">
      <c r="A60" s="87"/>
      <c r="B60" s="88"/>
      <c r="C60" s="88"/>
      <c r="D60" s="88"/>
      <c r="E60" s="88"/>
      <c r="F60" s="89"/>
    </row>
    <row r="61" spans="1:6" ht="31.5" x14ac:dyDescent="0.25">
      <c r="A61" s="13" t="s">
        <v>69</v>
      </c>
      <c r="B61" s="6" t="s">
        <v>96</v>
      </c>
      <c r="C61" s="16">
        <v>650</v>
      </c>
      <c r="D61" s="16">
        <f>SUM(D63:D70)</f>
        <v>650</v>
      </c>
      <c r="E61" s="16">
        <f>D61-C61</f>
        <v>0</v>
      </c>
      <c r="F61" s="21">
        <f>E61/C$72</f>
        <v>0</v>
      </c>
    </row>
    <row r="62" spans="1:6" ht="15.75" x14ac:dyDescent="0.25">
      <c r="A62" s="12"/>
      <c r="B62" s="22" t="s">
        <v>97</v>
      </c>
      <c r="C62" s="23"/>
      <c r="D62" s="23"/>
      <c r="E62" s="23"/>
      <c r="F62" s="24"/>
    </row>
    <row r="63" spans="1:6" x14ac:dyDescent="0.25">
      <c r="A63" s="11" t="s">
        <v>98</v>
      </c>
      <c r="B63" s="4" t="s">
        <v>99</v>
      </c>
      <c r="C63" s="15">
        <v>263</v>
      </c>
      <c r="D63" s="25">
        <v>313</v>
      </c>
      <c r="E63" s="16">
        <f>SUM(D63-C63)</f>
        <v>50</v>
      </c>
      <c r="F63" s="21">
        <f>E63/C$72</f>
        <v>7.6923076923076927E-2</v>
      </c>
    </row>
    <row r="64" spans="1:6" ht="102" x14ac:dyDescent="0.25">
      <c r="A64" s="11" t="s">
        <v>100</v>
      </c>
      <c r="B64" s="4" t="s">
        <v>101</v>
      </c>
      <c r="C64" s="15">
        <v>50</v>
      </c>
      <c r="D64" s="60">
        <v>0</v>
      </c>
      <c r="E64" s="16">
        <f t="shared" ref="E64:E65" si="1">SUM(D64-C64)</f>
        <v>-50</v>
      </c>
      <c r="F64" s="21">
        <f>E64/C$72</f>
        <v>-7.6923076923076927E-2</v>
      </c>
    </row>
    <row r="65" spans="1:6" ht="63.75" x14ac:dyDescent="0.25">
      <c r="A65" s="11" t="s">
        <v>102</v>
      </c>
      <c r="B65" s="4" t="s">
        <v>103</v>
      </c>
      <c r="C65" s="15">
        <v>110</v>
      </c>
      <c r="D65" s="60">
        <v>94.54</v>
      </c>
      <c r="E65" s="16">
        <f t="shared" si="1"/>
        <v>-15.459999999999994</v>
      </c>
      <c r="F65" s="21">
        <f>E65/C$72</f>
        <v>-2.3784615384615376E-2</v>
      </c>
    </row>
    <row r="66" spans="1:6" ht="15.75" x14ac:dyDescent="0.25">
      <c r="A66" s="2"/>
      <c r="B66" s="22" t="s">
        <v>104</v>
      </c>
      <c r="C66" s="23"/>
      <c r="D66" s="61"/>
      <c r="E66" s="23"/>
      <c r="F66" s="24"/>
    </row>
    <row r="67" spans="1:6" ht="25.5" x14ac:dyDescent="0.25">
      <c r="A67" s="11" t="s">
        <v>105</v>
      </c>
      <c r="B67" s="4" t="s">
        <v>106</v>
      </c>
      <c r="C67" s="15">
        <v>35</v>
      </c>
      <c r="D67" s="60">
        <v>23.64</v>
      </c>
      <c r="E67" s="16">
        <f>SUM(D67-C67)</f>
        <v>-11.36</v>
      </c>
      <c r="F67" s="21">
        <f>E67/C$72</f>
        <v>-1.7476923076923077E-2</v>
      </c>
    </row>
    <row r="68" spans="1:6" x14ac:dyDescent="0.25">
      <c r="A68" s="11" t="s">
        <v>107</v>
      </c>
      <c r="B68" s="4" t="s">
        <v>108</v>
      </c>
      <c r="C68" s="15">
        <v>108</v>
      </c>
      <c r="D68" s="60">
        <v>129.32</v>
      </c>
      <c r="E68" s="16">
        <f t="shared" ref="E68:E70" si="2">SUM(D68-C68)</f>
        <v>21.319999999999993</v>
      </c>
      <c r="F68" s="21">
        <f>E68/C$72</f>
        <v>3.2799999999999989E-2</v>
      </c>
    </row>
    <row r="69" spans="1:6" x14ac:dyDescent="0.25">
      <c r="A69" s="11" t="s">
        <v>109</v>
      </c>
      <c r="B69" s="4" t="s">
        <v>110</v>
      </c>
      <c r="C69" s="15">
        <v>70</v>
      </c>
      <c r="D69" s="60">
        <v>70</v>
      </c>
      <c r="E69" s="16">
        <f t="shared" si="2"/>
        <v>0</v>
      </c>
      <c r="F69" s="21">
        <f>E69/C$72</f>
        <v>0</v>
      </c>
    </row>
    <row r="70" spans="1:6" x14ac:dyDescent="0.25">
      <c r="A70" s="11" t="s">
        <v>111</v>
      </c>
      <c r="B70" s="4" t="s">
        <v>112</v>
      </c>
      <c r="C70" s="15">
        <v>14</v>
      </c>
      <c r="D70" s="60">
        <v>19.5</v>
      </c>
      <c r="E70" s="16">
        <f t="shared" si="2"/>
        <v>5.5</v>
      </c>
      <c r="F70" s="21">
        <f>E70/C$72</f>
        <v>8.4615384615384613E-3</v>
      </c>
    </row>
    <row r="71" spans="1:6" x14ac:dyDescent="0.25">
      <c r="A71" s="87"/>
      <c r="B71" s="88"/>
      <c r="C71" s="88"/>
      <c r="D71" s="88"/>
      <c r="E71" s="88"/>
      <c r="F71" s="89"/>
    </row>
    <row r="72" spans="1:6" ht="31.5" x14ac:dyDescent="0.25">
      <c r="A72" s="13" t="s">
        <v>71</v>
      </c>
      <c r="B72" s="6" t="s">
        <v>113</v>
      </c>
      <c r="C72" s="15">
        <v>650</v>
      </c>
      <c r="D72" s="16">
        <f>SUM(D61,D56,)</f>
        <v>650</v>
      </c>
      <c r="E72" s="16">
        <f>D72-C72</f>
        <v>0</v>
      </c>
      <c r="F72" s="21">
        <f>E72/C$72</f>
        <v>0</v>
      </c>
    </row>
    <row r="73" spans="1:6" x14ac:dyDescent="0.25">
      <c r="A73" s="87"/>
      <c r="B73" s="88"/>
      <c r="C73" s="88"/>
      <c r="D73" s="88"/>
      <c r="E73" s="88"/>
      <c r="F73" s="89"/>
    </row>
    <row r="74" spans="1:6" ht="15" customHeight="1" x14ac:dyDescent="0.25">
      <c r="A74" s="103" t="s">
        <v>114</v>
      </c>
      <c r="B74" s="104"/>
      <c r="C74" s="104"/>
      <c r="D74" s="104"/>
      <c r="E74" s="104"/>
      <c r="F74" s="105"/>
    </row>
    <row r="75" spans="1:6" ht="25.5" x14ac:dyDescent="0.25">
      <c r="A75" s="10" t="s">
        <v>115</v>
      </c>
      <c r="B75" s="90" t="s">
        <v>116</v>
      </c>
      <c r="C75" s="91"/>
      <c r="D75" s="92"/>
      <c r="E75" s="90" t="s">
        <v>117</v>
      </c>
      <c r="F75" s="92"/>
    </row>
    <row r="76" spans="1:6" x14ac:dyDescent="0.25">
      <c r="A76" s="9" t="s">
        <v>194</v>
      </c>
      <c r="B76" s="93" t="s">
        <v>195</v>
      </c>
      <c r="C76" s="93"/>
      <c r="D76" s="93"/>
      <c r="E76" s="94">
        <f>D63+D65</f>
        <v>407.54</v>
      </c>
      <c r="F76" s="95"/>
    </row>
    <row r="77" spans="1:6" x14ac:dyDescent="0.25">
      <c r="A77" s="12" t="s">
        <v>105</v>
      </c>
      <c r="B77" s="94" t="s">
        <v>196</v>
      </c>
      <c r="C77" s="96"/>
      <c r="D77" s="95"/>
      <c r="E77" s="94">
        <f>D67</f>
        <v>23.64</v>
      </c>
      <c r="F77" s="95"/>
    </row>
    <row r="78" spans="1:6" x14ac:dyDescent="0.25">
      <c r="A78" s="12" t="s">
        <v>107</v>
      </c>
      <c r="B78" s="94" t="s">
        <v>197</v>
      </c>
      <c r="C78" s="96"/>
      <c r="D78" s="95"/>
      <c r="E78" s="94">
        <f>D68</f>
        <v>129.32</v>
      </c>
      <c r="F78" s="95"/>
    </row>
    <row r="79" spans="1:6" x14ac:dyDescent="0.25">
      <c r="A79" s="12" t="s">
        <v>109</v>
      </c>
      <c r="B79" s="94" t="s">
        <v>198</v>
      </c>
      <c r="C79" s="96"/>
      <c r="D79" s="95"/>
      <c r="E79" s="94">
        <f>D69</f>
        <v>70</v>
      </c>
      <c r="F79" s="95"/>
    </row>
    <row r="80" spans="1:6" x14ac:dyDescent="0.25">
      <c r="A80" s="12" t="s">
        <v>111</v>
      </c>
      <c r="B80" s="93" t="s">
        <v>199</v>
      </c>
      <c r="C80" s="93"/>
      <c r="D80" s="93"/>
      <c r="E80" s="94">
        <f>D70</f>
        <v>19.5</v>
      </c>
      <c r="F80" s="95"/>
    </row>
    <row r="81" spans="1:6" x14ac:dyDescent="0.25">
      <c r="A81" s="12"/>
      <c r="B81" s="93"/>
      <c r="C81" s="93"/>
      <c r="D81" s="93"/>
      <c r="E81" s="94"/>
      <c r="F81" s="95"/>
    </row>
    <row r="82" spans="1:6" x14ac:dyDescent="0.25">
      <c r="A82" s="12"/>
      <c r="B82" s="93"/>
      <c r="C82" s="93"/>
      <c r="D82" s="93"/>
      <c r="E82" s="94"/>
      <c r="F82" s="95"/>
    </row>
    <row r="83" spans="1:6" x14ac:dyDescent="0.25">
      <c r="A83" s="12"/>
      <c r="B83" s="93"/>
      <c r="C83" s="93"/>
      <c r="D83" s="93"/>
      <c r="E83" s="94"/>
      <c r="F83" s="95"/>
    </row>
    <row r="84" spans="1:6" x14ac:dyDescent="0.25">
      <c r="A84" s="19"/>
      <c r="B84" s="19"/>
      <c r="C84" s="19"/>
      <c r="D84" s="19"/>
      <c r="E84" s="19"/>
      <c r="F84" s="19"/>
    </row>
    <row r="85" spans="1:6" x14ac:dyDescent="0.25">
      <c r="A85" s="86" t="s">
        <v>124</v>
      </c>
      <c r="B85" s="86"/>
      <c r="C85" s="86"/>
      <c r="D85" s="86"/>
      <c r="E85" s="86"/>
      <c r="F85" s="86"/>
    </row>
    <row r="86" spans="1:6" x14ac:dyDescent="0.25">
      <c r="A86" s="86" t="s">
        <v>125</v>
      </c>
      <c r="B86" s="86"/>
      <c r="C86" s="86"/>
      <c r="D86" s="86"/>
      <c r="E86" s="86"/>
      <c r="F86" s="86"/>
    </row>
  </sheetData>
  <mergeCells count="98">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A22:F22"/>
    <mergeCell ref="B16:C16"/>
    <mergeCell ref="D16:F16"/>
    <mergeCell ref="B17:C17"/>
    <mergeCell ref="D17:F17"/>
    <mergeCell ref="B18:C18"/>
    <mergeCell ref="D18:F18"/>
    <mergeCell ref="B19:C19"/>
    <mergeCell ref="D19:F19"/>
    <mergeCell ref="B20:C20"/>
    <mergeCell ref="D20:F20"/>
    <mergeCell ref="A21:F21"/>
    <mergeCell ref="B34:F34"/>
    <mergeCell ref="B23:F23"/>
    <mergeCell ref="B24:F24"/>
    <mergeCell ref="B25:F25"/>
    <mergeCell ref="B26:F26"/>
    <mergeCell ref="B27:F27"/>
    <mergeCell ref="B28:F28"/>
    <mergeCell ref="B29:F29"/>
    <mergeCell ref="A30:F30"/>
    <mergeCell ref="B31:F31"/>
    <mergeCell ref="B32:F32"/>
    <mergeCell ref="B33:F33"/>
    <mergeCell ref="B35:F35"/>
    <mergeCell ref="B36:F36"/>
    <mergeCell ref="B40:C40"/>
    <mergeCell ref="D40:F40"/>
    <mergeCell ref="A37:F37"/>
    <mergeCell ref="B38:F38"/>
    <mergeCell ref="B39:C39"/>
    <mergeCell ref="D39:F39"/>
    <mergeCell ref="C47:D47"/>
    <mergeCell ref="E47:F47"/>
    <mergeCell ref="B41:C41"/>
    <mergeCell ref="D41:F41"/>
    <mergeCell ref="B42:C42"/>
    <mergeCell ref="D42:F42"/>
    <mergeCell ref="B43:C43"/>
    <mergeCell ref="D43:F43"/>
    <mergeCell ref="A44:F44"/>
    <mergeCell ref="B45:F45"/>
    <mergeCell ref="C46:D46"/>
    <mergeCell ref="E46:F46"/>
    <mergeCell ref="C48:D48"/>
    <mergeCell ref="E48:F48"/>
    <mergeCell ref="C49:D49"/>
    <mergeCell ref="E49:F49"/>
    <mergeCell ref="C50:D50"/>
    <mergeCell ref="E50:F50"/>
    <mergeCell ref="E75:F75"/>
    <mergeCell ref="C51:D51"/>
    <mergeCell ref="E51:F51"/>
    <mergeCell ref="A53:F53"/>
    <mergeCell ref="A54:F54"/>
    <mergeCell ref="A52:F52"/>
    <mergeCell ref="A60:F60"/>
    <mergeCell ref="A71:F71"/>
    <mergeCell ref="A73:F73"/>
    <mergeCell ref="A74:F74"/>
    <mergeCell ref="B75:D75"/>
    <mergeCell ref="A85:F85"/>
    <mergeCell ref="A86:F86"/>
    <mergeCell ref="B79:D79"/>
    <mergeCell ref="E79:F79"/>
    <mergeCell ref="B80:D80"/>
    <mergeCell ref="E80:F80"/>
    <mergeCell ref="B81:D81"/>
    <mergeCell ref="E81:F81"/>
    <mergeCell ref="B82:D82"/>
    <mergeCell ref="E82:F82"/>
    <mergeCell ref="B83:D83"/>
    <mergeCell ref="E83:F83"/>
    <mergeCell ref="B76:D76"/>
    <mergeCell ref="E76:F76"/>
    <mergeCell ref="B77:D77"/>
    <mergeCell ref="E77:F77"/>
    <mergeCell ref="B78:D78"/>
    <mergeCell ref="E78:F78"/>
  </mergeCells>
  <hyperlinks>
    <hyperlink ref="B20" r:id="rId1"/>
    <hyperlink ref="D20" r:id="rId2"/>
    <hyperlink ref="B18" r:id="rId3" display="www.czu.cz"/>
    <hyperlink ref="D18" r:id="rId4" display="www.czu.cz"/>
  </hyperlinks>
  <pageMargins left="0.7" right="0.7" top="0.78740157499999996" bottom="0.78740157499999996" header="0.3" footer="0.3"/>
  <legacy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9"/>
  <sheetViews>
    <sheetView topLeftCell="A72" workbookViewId="0">
      <selection activeCell="C66" sqref="C66:C73"/>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3">
      <c r="A1" s="44" t="s">
        <v>0</v>
      </c>
      <c r="B1" s="141" t="s">
        <v>200</v>
      </c>
      <c r="C1" s="142"/>
      <c r="D1" s="142"/>
      <c r="E1" s="142"/>
      <c r="F1" s="143"/>
    </row>
    <row r="2" spans="1:6" ht="15" customHeight="1" x14ac:dyDescent="0.3">
      <c r="A2" s="170" t="s">
        <v>2</v>
      </c>
      <c r="B2" s="171"/>
      <c r="C2" s="171"/>
      <c r="D2" s="171"/>
      <c r="E2" s="171"/>
      <c r="F2" s="172"/>
    </row>
    <row r="3" spans="1:6" ht="15" customHeight="1" x14ac:dyDescent="0.3">
      <c r="A3" s="170" t="s">
        <v>127</v>
      </c>
      <c r="B3" s="171"/>
      <c r="C3" s="171"/>
      <c r="D3" s="171"/>
      <c r="E3" s="171"/>
      <c r="F3" s="172"/>
    </row>
    <row r="4" spans="1:6" x14ac:dyDescent="0.25">
      <c r="A4" s="45" t="s">
        <v>4</v>
      </c>
      <c r="B4" s="153" t="s">
        <v>126</v>
      </c>
      <c r="C4" s="153"/>
      <c r="D4" s="153"/>
      <c r="E4" s="153"/>
      <c r="F4" s="154"/>
    </row>
    <row r="5" spans="1:6" x14ac:dyDescent="0.25">
      <c r="A5" s="45" t="s">
        <v>5</v>
      </c>
      <c r="B5" s="153" t="s">
        <v>169</v>
      </c>
      <c r="C5" s="153"/>
      <c r="D5" s="153"/>
      <c r="E5" s="153"/>
      <c r="F5" s="154"/>
    </row>
    <row r="6" spans="1:6" x14ac:dyDescent="0.25">
      <c r="A6" s="173" t="s">
        <v>7</v>
      </c>
      <c r="B6" s="132" t="s">
        <v>8</v>
      </c>
      <c r="C6" s="133"/>
      <c r="D6" s="133"/>
      <c r="E6" s="133"/>
      <c r="F6" s="134"/>
    </row>
    <row r="7" spans="1:6" ht="15.75" customHeight="1" x14ac:dyDescent="0.25">
      <c r="A7" s="173"/>
      <c r="B7" s="135"/>
      <c r="C7" s="136"/>
      <c r="D7" s="136"/>
      <c r="E7" s="136"/>
      <c r="F7" s="137"/>
    </row>
    <row r="8" spans="1:6" ht="15.75" customHeight="1" x14ac:dyDescent="0.25">
      <c r="A8" s="174"/>
      <c r="B8" s="138"/>
      <c r="C8" s="139"/>
      <c r="D8" s="139"/>
      <c r="E8" s="139"/>
      <c r="F8" s="140"/>
    </row>
    <row r="9" spans="1:6" ht="15" customHeight="1" x14ac:dyDescent="0.25">
      <c r="A9" s="45" t="s">
        <v>9</v>
      </c>
      <c r="B9" s="151" t="s">
        <v>201</v>
      </c>
      <c r="C9" s="152"/>
      <c r="D9" s="151" t="s">
        <v>202</v>
      </c>
      <c r="E9" s="151"/>
      <c r="F9" s="152"/>
    </row>
    <row r="10" spans="1:6" ht="25.5" customHeight="1" x14ac:dyDescent="0.25">
      <c r="A10" s="46" t="s">
        <v>12</v>
      </c>
      <c r="B10" s="47" t="s">
        <v>13</v>
      </c>
      <c r="C10" s="151" t="s">
        <v>14</v>
      </c>
      <c r="D10" s="152"/>
      <c r="E10" s="151" t="s">
        <v>15</v>
      </c>
      <c r="F10" s="152"/>
    </row>
    <row r="11" spans="1:6" x14ac:dyDescent="0.25">
      <c r="A11" s="45" t="s">
        <v>16</v>
      </c>
      <c r="B11" s="48">
        <v>703</v>
      </c>
      <c r="C11" s="153">
        <v>703</v>
      </c>
      <c r="D11" s="154"/>
      <c r="E11" s="153">
        <v>0</v>
      </c>
      <c r="F11" s="154"/>
    </row>
    <row r="12" spans="1:6" x14ac:dyDescent="0.25">
      <c r="A12" s="45" t="s">
        <v>17</v>
      </c>
      <c r="B12" s="48">
        <v>703</v>
      </c>
      <c r="C12" s="153">
        <v>703</v>
      </c>
      <c r="D12" s="154"/>
      <c r="E12" s="153">
        <v>0</v>
      </c>
      <c r="F12" s="154"/>
    </row>
    <row r="13" spans="1:6" x14ac:dyDescent="0.25">
      <c r="A13" s="155" t="s">
        <v>126</v>
      </c>
      <c r="B13" s="156"/>
      <c r="C13" s="156"/>
      <c r="D13" s="156"/>
      <c r="E13" s="156"/>
      <c r="F13" s="157"/>
    </row>
    <row r="14" spans="1:6" ht="15.75" x14ac:dyDescent="0.25">
      <c r="A14" s="141" t="s">
        <v>18</v>
      </c>
      <c r="B14" s="142"/>
      <c r="C14" s="142"/>
      <c r="D14" s="142"/>
      <c r="E14" s="142"/>
      <c r="F14" s="143"/>
    </row>
    <row r="15" spans="1:6" x14ac:dyDescent="0.25">
      <c r="A15" s="49" t="s">
        <v>126</v>
      </c>
      <c r="B15" s="151" t="s">
        <v>19</v>
      </c>
      <c r="C15" s="152"/>
      <c r="D15" s="151" t="s">
        <v>20</v>
      </c>
      <c r="E15" s="151"/>
      <c r="F15" s="152"/>
    </row>
    <row r="16" spans="1:6" x14ac:dyDescent="0.25">
      <c r="A16" s="45" t="s">
        <v>21</v>
      </c>
      <c r="B16" s="153" t="s">
        <v>203</v>
      </c>
      <c r="C16" s="154"/>
      <c r="D16" s="153" t="s">
        <v>204</v>
      </c>
      <c r="E16" s="153"/>
      <c r="F16" s="154"/>
    </row>
    <row r="17" spans="1:9" x14ac:dyDescent="0.25">
      <c r="A17" s="45" t="s">
        <v>0</v>
      </c>
      <c r="B17" s="153" t="s">
        <v>205</v>
      </c>
      <c r="C17" s="154"/>
      <c r="D17" s="153" t="s">
        <v>205</v>
      </c>
      <c r="E17" s="153"/>
      <c r="F17" s="154"/>
    </row>
    <row r="18" spans="1:9" x14ac:dyDescent="0.25">
      <c r="A18" s="45" t="s">
        <v>24</v>
      </c>
      <c r="B18" s="153" t="s">
        <v>206</v>
      </c>
      <c r="C18" s="168"/>
      <c r="D18" s="153" t="s">
        <v>206</v>
      </c>
      <c r="E18" s="169"/>
      <c r="F18" s="168"/>
    </row>
    <row r="19" spans="1:9" x14ac:dyDescent="0.25">
      <c r="A19" s="45" t="s">
        <v>26</v>
      </c>
      <c r="B19" s="159">
        <v>776126781</v>
      </c>
      <c r="C19" s="154"/>
      <c r="D19" s="159">
        <v>542591131</v>
      </c>
      <c r="E19" s="153"/>
      <c r="F19" s="154"/>
    </row>
    <row r="20" spans="1:9" x14ac:dyDescent="0.25">
      <c r="A20" s="45" t="s">
        <v>29</v>
      </c>
      <c r="B20" s="160" t="s">
        <v>207</v>
      </c>
      <c r="C20" s="161"/>
      <c r="D20" s="160" t="s">
        <v>208</v>
      </c>
      <c r="E20" s="160"/>
      <c r="F20" s="161"/>
    </row>
    <row r="21" spans="1:9" x14ac:dyDescent="0.25">
      <c r="A21" s="165"/>
      <c r="B21" s="166"/>
      <c r="C21" s="166"/>
      <c r="D21" s="166"/>
      <c r="E21" s="166"/>
      <c r="F21" s="167"/>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48" customHeight="1" x14ac:dyDescent="0.25">
      <c r="A24" s="50" t="s">
        <v>66</v>
      </c>
      <c r="B24" s="153" t="s">
        <v>209</v>
      </c>
      <c r="C24" s="153"/>
      <c r="D24" s="153"/>
      <c r="E24" s="153"/>
      <c r="F24" s="154"/>
    </row>
    <row r="25" spans="1:9" ht="48" customHeight="1" x14ac:dyDescent="0.25">
      <c r="A25" s="52" t="s">
        <v>69</v>
      </c>
      <c r="B25" s="153" t="s">
        <v>210</v>
      </c>
      <c r="C25" s="153"/>
      <c r="D25" s="153"/>
      <c r="E25" s="153"/>
      <c r="F25" s="154"/>
    </row>
    <row r="26" spans="1:9" ht="52.5" customHeight="1" x14ac:dyDescent="0.25">
      <c r="A26" s="52" t="s">
        <v>71</v>
      </c>
      <c r="B26" s="153" t="s">
        <v>211</v>
      </c>
      <c r="C26" s="153"/>
      <c r="D26" s="153"/>
      <c r="E26" s="153"/>
      <c r="F26" s="154"/>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67.5" customHeight="1" x14ac:dyDescent="0.25">
      <c r="A31" s="5" t="s">
        <v>41</v>
      </c>
      <c r="B31" s="100" t="s">
        <v>42</v>
      </c>
      <c r="C31" s="101"/>
      <c r="D31" s="101"/>
      <c r="E31" s="101"/>
      <c r="F31" s="102"/>
      <c r="I31" s="1"/>
    </row>
    <row r="32" spans="1:9" ht="68.25" customHeight="1" x14ac:dyDescent="0.25">
      <c r="A32" s="50" t="s">
        <v>66</v>
      </c>
      <c r="B32" s="153" t="s">
        <v>212</v>
      </c>
      <c r="C32" s="153"/>
      <c r="D32" s="153"/>
      <c r="E32" s="153"/>
      <c r="F32" s="154"/>
    </row>
    <row r="33" spans="1:10" ht="90.75" customHeight="1" x14ac:dyDescent="0.25">
      <c r="A33" s="52" t="s">
        <v>69</v>
      </c>
      <c r="B33" s="153" t="s">
        <v>213</v>
      </c>
      <c r="C33" s="153"/>
      <c r="D33" s="153"/>
      <c r="E33" s="153"/>
      <c r="F33" s="154"/>
    </row>
    <row r="34" spans="1:10" ht="93.75" customHeight="1" x14ac:dyDescent="0.25">
      <c r="A34" s="52" t="s">
        <v>71</v>
      </c>
      <c r="B34" s="153" t="s">
        <v>214</v>
      </c>
      <c r="C34" s="153"/>
      <c r="D34" s="153"/>
      <c r="E34" s="153"/>
      <c r="F34" s="154"/>
    </row>
    <row r="35" spans="1:10" ht="43.5" customHeight="1" x14ac:dyDescent="0.25">
      <c r="A35" s="52" t="s">
        <v>73</v>
      </c>
      <c r="B35" s="153" t="s">
        <v>215</v>
      </c>
      <c r="C35" s="153"/>
      <c r="D35" s="153"/>
      <c r="E35" s="153"/>
      <c r="F35" s="154"/>
    </row>
    <row r="36" spans="1:10" ht="53.25" customHeight="1" x14ac:dyDescent="0.25">
      <c r="A36" s="52" t="s">
        <v>75</v>
      </c>
      <c r="B36" s="153" t="s">
        <v>216</v>
      </c>
      <c r="C36" s="153"/>
      <c r="D36" s="153"/>
      <c r="E36" s="153"/>
      <c r="F36" s="154"/>
    </row>
    <row r="37" spans="1:10" ht="42.75" customHeight="1" x14ac:dyDescent="0.25">
      <c r="A37" s="52" t="s">
        <v>77</v>
      </c>
      <c r="B37" s="153" t="s">
        <v>217</v>
      </c>
      <c r="C37" s="153"/>
      <c r="D37" s="153"/>
      <c r="E37" s="153"/>
      <c r="F37" s="154"/>
    </row>
    <row r="38" spans="1:10" ht="63.75" customHeight="1" x14ac:dyDescent="0.25">
      <c r="A38" s="52" t="s">
        <v>218</v>
      </c>
      <c r="B38" s="153" t="s">
        <v>219</v>
      </c>
      <c r="C38" s="153"/>
      <c r="D38" s="153"/>
      <c r="E38" s="153"/>
      <c r="F38" s="154"/>
    </row>
    <row r="39" spans="1:10" ht="53.25" customHeight="1" x14ac:dyDescent="0.25">
      <c r="A39" s="52" t="s">
        <v>220</v>
      </c>
      <c r="B39" s="153" t="s">
        <v>221</v>
      </c>
      <c r="C39" s="153"/>
      <c r="D39" s="153"/>
      <c r="E39" s="153"/>
      <c r="F39" s="154"/>
    </row>
    <row r="40" spans="1:10" ht="88.5" customHeight="1" x14ac:dyDescent="0.25">
      <c r="A40" s="52" t="s">
        <v>222</v>
      </c>
      <c r="B40" s="153" t="s">
        <v>223</v>
      </c>
      <c r="C40" s="153"/>
      <c r="D40" s="153"/>
      <c r="E40" s="153"/>
      <c r="F40" s="154"/>
    </row>
    <row r="41" spans="1:10" x14ac:dyDescent="0.25">
      <c r="A41" s="87"/>
      <c r="B41" s="88"/>
      <c r="C41" s="88"/>
      <c r="D41" s="88"/>
      <c r="E41" s="88"/>
      <c r="F41" s="89"/>
    </row>
    <row r="42" spans="1:10" ht="33.75" customHeight="1" x14ac:dyDescent="0.25">
      <c r="A42" s="5" t="s">
        <v>61</v>
      </c>
      <c r="B42" s="90" t="s">
        <v>62</v>
      </c>
      <c r="C42" s="91"/>
      <c r="D42" s="91"/>
      <c r="E42" s="91"/>
      <c r="F42" s="92"/>
    </row>
    <row r="43" spans="1:10" ht="45" customHeight="1" x14ac:dyDescent="0.25">
      <c r="A43" s="5" t="s">
        <v>63</v>
      </c>
      <c r="B43" s="90" t="s">
        <v>64</v>
      </c>
      <c r="C43" s="92"/>
      <c r="D43" s="90" t="s">
        <v>65</v>
      </c>
      <c r="E43" s="91"/>
      <c r="F43" s="92"/>
      <c r="J43" s="8"/>
    </row>
    <row r="44" spans="1:10" ht="120" customHeight="1" x14ac:dyDescent="0.25">
      <c r="A44" s="10" t="s">
        <v>66</v>
      </c>
      <c r="B44" s="162" t="s">
        <v>224</v>
      </c>
      <c r="C44" s="154"/>
      <c r="D44" s="153" t="s">
        <v>225</v>
      </c>
      <c r="E44" s="153"/>
      <c r="F44" s="154"/>
    </row>
    <row r="45" spans="1:10" x14ac:dyDescent="0.25">
      <c r="A45" s="10" t="s">
        <v>69</v>
      </c>
      <c r="B45" s="97"/>
      <c r="C45" s="99"/>
      <c r="D45" s="97"/>
      <c r="E45" s="98"/>
      <c r="F45" s="99"/>
    </row>
    <row r="46" spans="1:10" x14ac:dyDescent="0.25">
      <c r="A46" s="10" t="s">
        <v>71</v>
      </c>
      <c r="B46" s="97"/>
      <c r="C46" s="99"/>
      <c r="D46" s="97"/>
      <c r="E46" s="98"/>
      <c r="F46" s="99"/>
    </row>
    <row r="47" spans="1:10" x14ac:dyDescent="0.25">
      <c r="A47" s="10" t="s">
        <v>73</v>
      </c>
      <c r="B47" s="97"/>
      <c r="C47" s="99"/>
      <c r="D47" s="97"/>
      <c r="E47" s="98"/>
      <c r="F47" s="99"/>
    </row>
    <row r="48" spans="1:10" x14ac:dyDescent="0.25">
      <c r="A48" s="87"/>
      <c r="B48" s="88"/>
      <c r="C48" s="88"/>
      <c r="D48" s="88"/>
      <c r="E48" s="88"/>
      <c r="F48" s="89"/>
    </row>
    <row r="49" spans="1:6" ht="46.5" customHeight="1" x14ac:dyDescent="0.25">
      <c r="A49" s="5" t="s">
        <v>79</v>
      </c>
      <c r="B49" s="90" t="s">
        <v>80</v>
      </c>
      <c r="C49" s="91"/>
      <c r="D49" s="91"/>
      <c r="E49" s="91"/>
      <c r="F49" s="92"/>
    </row>
    <row r="50" spans="1:6" ht="33.75" customHeight="1" x14ac:dyDescent="0.25">
      <c r="A50" s="2"/>
      <c r="B50" s="10" t="s">
        <v>81</v>
      </c>
      <c r="C50" s="90" t="s">
        <v>82</v>
      </c>
      <c r="D50" s="92"/>
      <c r="E50" s="90" t="s">
        <v>83</v>
      </c>
      <c r="F50" s="92"/>
    </row>
    <row r="51" spans="1:6" x14ac:dyDescent="0.25">
      <c r="A51" s="4"/>
      <c r="B51" s="9"/>
      <c r="C51" s="97"/>
      <c r="D51" s="99"/>
      <c r="E51" s="97"/>
      <c r="F51" s="99"/>
    </row>
    <row r="52" spans="1:6" x14ac:dyDescent="0.25">
      <c r="A52" s="4"/>
      <c r="B52" s="9"/>
      <c r="C52" s="97"/>
      <c r="D52" s="99"/>
      <c r="E52" s="97"/>
      <c r="F52" s="99"/>
    </row>
    <row r="53" spans="1:6" x14ac:dyDescent="0.25">
      <c r="A53" s="4"/>
      <c r="B53" s="9"/>
      <c r="C53" s="97"/>
      <c r="D53" s="99"/>
      <c r="E53" s="97"/>
      <c r="F53" s="99"/>
    </row>
    <row r="54" spans="1:6" x14ac:dyDescent="0.25">
      <c r="A54" s="4"/>
      <c r="B54" s="9"/>
      <c r="C54" s="97"/>
      <c r="D54" s="99"/>
      <c r="E54" s="97"/>
      <c r="F54" s="99"/>
    </row>
    <row r="55" spans="1:6" x14ac:dyDescent="0.25">
      <c r="A55" s="4"/>
      <c r="B55" s="9"/>
      <c r="C55" s="97"/>
      <c r="D55" s="99"/>
      <c r="E55" s="97"/>
      <c r="F55" s="99"/>
    </row>
    <row r="56" spans="1:6" x14ac:dyDescent="0.25">
      <c r="A56" s="87"/>
      <c r="B56" s="88"/>
      <c r="C56" s="88"/>
      <c r="D56" s="88"/>
      <c r="E56" s="88"/>
      <c r="F56" s="89"/>
    </row>
    <row r="57" spans="1:6" ht="15" customHeight="1" x14ac:dyDescent="0.25">
      <c r="A57" s="103" t="s">
        <v>84</v>
      </c>
      <c r="B57" s="104"/>
      <c r="C57" s="104"/>
      <c r="D57" s="104"/>
      <c r="E57" s="104"/>
      <c r="F57" s="105"/>
    </row>
    <row r="58" spans="1:6" ht="38.25" x14ac:dyDescent="0.25">
      <c r="A58" s="3"/>
      <c r="B58" s="3"/>
      <c r="C58" s="10" t="s">
        <v>85</v>
      </c>
      <c r="D58" s="10" t="s">
        <v>86</v>
      </c>
      <c r="E58" s="20" t="s">
        <v>87</v>
      </c>
      <c r="F58" s="18" t="s">
        <v>88</v>
      </c>
    </row>
    <row r="59" spans="1:6" ht="31.5" x14ac:dyDescent="0.25">
      <c r="A59" s="13" t="s">
        <v>66</v>
      </c>
      <c r="B59" s="6" t="s">
        <v>89</v>
      </c>
      <c r="C59" s="16">
        <f>SUM(C60:C62)</f>
        <v>0</v>
      </c>
      <c r="D59" s="16">
        <f>SUM(D60:D62)</f>
        <v>0</v>
      </c>
      <c r="E59" s="16">
        <f>D59-C59</f>
        <v>0</v>
      </c>
      <c r="F59" s="21">
        <f>E59/C$75</f>
        <v>0</v>
      </c>
    </row>
    <row r="60" spans="1:6" ht="25.5" x14ac:dyDescent="0.25">
      <c r="A60" s="11" t="s">
        <v>90</v>
      </c>
      <c r="B60" s="4" t="s">
        <v>91</v>
      </c>
      <c r="C60" s="15">
        <v>0</v>
      </c>
      <c r="D60" s="15">
        <v>0</v>
      </c>
      <c r="E60" s="16">
        <f t="shared" ref="E60:E62" si="0">D60-C60</f>
        <v>0</v>
      </c>
      <c r="F60" s="21">
        <f>E60/C$75</f>
        <v>0</v>
      </c>
    </row>
    <row r="61" spans="1:6" ht="25.5" x14ac:dyDescent="0.25">
      <c r="A61" s="11" t="s">
        <v>92</v>
      </c>
      <c r="B61" s="4" t="s">
        <v>93</v>
      </c>
      <c r="C61" s="15">
        <v>0</v>
      </c>
      <c r="D61" s="15">
        <v>0</v>
      </c>
      <c r="E61" s="16">
        <f t="shared" si="0"/>
        <v>0</v>
      </c>
      <c r="F61" s="21">
        <f>E61/C$75</f>
        <v>0</v>
      </c>
    </row>
    <row r="62" spans="1:6" x14ac:dyDescent="0.25">
      <c r="A62" s="11" t="s">
        <v>94</v>
      </c>
      <c r="B62" s="4" t="s">
        <v>95</v>
      </c>
      <c r="C62" s="15">
        <v>0</v>
      </c>
      <c r="D62" s="15">
        <v>0</v>
      </c>
      <c r="E62" s="16">
        <f t="shared" si="0"/>
        <v>0</v>
      </c>
      <c r="F62" s="21">
        <f>E62/C$75</f>
        <v>0</v>
      </c>
    </row>
    <row r="63" spans="1:6" x14ac:dyDescent="0.25">
      <c r="A63" s="87"/>
      <c r="B63" s="88"/>
      <c r="C63" s="88"/>
      <c r="D63" s="88"/>
      <c r="E63" s="88"/>
      <c r="F63" s="89"/>
    </row>
    <row r="64" spans="1:6" ht="31.5" x14ac:dyDescent="0.25">
      <c r="A64" s="13" t="s">
        <v>69</v>
      </c>
      <c r="B64" s="6" t="s">
        <v>96</v>
      </c>
      <c r="C64" s="16">
        <f>SUM(C66:C73)</f>
        <v>703</v>
      </c>
      <c r="D64" s="16">
        <f>SUM(D66:D73)</f>
        <v>703</v>
      </c>
      <c r="E64" s="16">
        <f>D64-C64</f>
        <v>0</v>
      </c>
      <c r="F64" s="21">
        <f>E64/C$75</f>
        <v>0</v>
      </c>
    </row>
    <row r="65" spans="1:6" ht="15.75" x14ac:dyDescent="0.25">
      <c r="A65" s="12"/>
      <c r="B65" s="22" t="s">
        <v>97</v>
      </c>
      <c r="C65" s="23"/>
      <c r="D65" s="23"/>
      <c r="E65" s="23"/>
      <c r="F65" s="24"/>
    </row>
    <row r="66" spans="1:6" x14ac:dyDescent="0.25">
      <c r="A66" s="11" t="s">
        <v>98</v>
      </c>
      <c r="B66" s="4" t="s">
        <v>99</v>
      </c>
      <c r="C66" s="15">
        <v>400</v>
      </c>
      <c r="D66" s="25">
        <v>452</v>
      </c>
      <c r="E66" s="16">
        <f>SUM(D66-C66)</f>
        <v>52</v>
      </c>
      <c r="F66" s="21">
        <f>E66/C$75</f>
        <v>7.3968705547652919E-2</v>
      </c>
    </row>
    <row r="67" spans="1:6" ht="102" x14ac:dyDescent="0.25">
      <c r="A67" s="11" t="s">
        <v>100</v>
      </c>
      <c r="B67" s="4" t="s">
        <v>101</v>
      </c>
      <c r="C67" s="15">
        <v>50</v>
      </c>
      <c r="D67" s="15">
        <v>0</v>
      </c>
      <c r="E67" s="16">
        <f t="shared" ref="E67:E68" si="1">SUM(D67-C67)</f>
        <v>-50</v>
      </c>
      <c r="F67" s="21">
        <f>E67/C$75</f>
        <v>-7.1123755334281655E-2</v>
      </c>
    </row>
    <row r="68" spans="1:6" ht="63.75" x14ac:dyDescent="0.25">
      <c r="A68" s="11" t="s">
        <v>102</v>
      </c>
      <c r="B68" s="4" t="s">
        <v>103</v>
      </c>
      <c r="C68" s="15">
        <v>158</v>
      </c>
      <c r="D68" s="15">
        <v>153</v>
      </c>
      <c r="E68" s="16">
        <f t="shared" si="1"/>
        <v>-5</v>
      </c>
      <c r="F68" s="21">
        <f>E68/C$75</f>
        <v>-7.1123755334281651E-3</v>
      </c>
    </row>
    <row r="69" spans="1:6" ht="15.75" x14ac:dyDescent="0.25">
      <c r="A69" s="2"/>
      <c r="B69" s="22" t="s">
        <v>104</v>
      </c>
      <c r="C69" s="23"/>
      <c r="D69" s="23"/>
      <c r="E69" s="23"/>
      <c r="F69" s="24"/>
    </row>
    <row r="70" spans="1:6" ht="25.5" x14ac:dyDescent="0.25">
      <c r="A70" s="11" t="s">
        <v>105</v>
      </c>
      <c r="B70" s="4" t="s">
        <v>106</v>
      </c>
      <c r="C70" s="15">
        <v>10</v>
      </c>
      <c r="D70" s="15">
        <v>13</v>
      </c>
      <c r="E70" s="16">
        <f>SUM(D70-C70)</f>
        <v>3</v>
      </c>
      <c r="F70" s="21">
        <f>E70/C$75</f>
        <v>4.2674253200568994E-3</v>
      </c>
    </row>
    <row r="71" spans="1:6" x14ac:dyDescent="0.25">
      <c r="A71" s="11" t="s">
        <v>107</v>
      </c>
      <c r="B71" s="4" t="s">
        <v>108</v>
      </c>
      <c r="C71" s="15">
        <v>50</v>
      </c>
      <c r="D71" s="15">
        <v>50</v>
      </c>
      <c r="E71" s="16">
        <f t="shared" ref="E71:E73" si="2">SUM(D71-C71)</f>
        <v>0</v>
      </c>
      <c r="F71" s="21">
        <f>E71/C$75</f>
        <v>0</v>
      </c>
    </row>
    <row r="72" spans="1:6" x14ac:dyDescent="0.25">
      <c r="A72" s="11" t="s">
        <v>109</v>
      </c>
      <c r="B72" s="4" t="s">
        <v>110</v>
      </c>
      <c r="C72" s="15">
        <v>15</v>
      </c>
      <c r="D72" s="15">
        <v>13</v>
      </c>
      <c r="E72" s="16">
        <f t="shared" si="2"/>
        <v>-2</v>
      </c>
      <c r="F72" s="21">
        <f>E72/C$75</f>
        <v>-2.8449502133712661E-3</v>
      </c>
    </row>
    <row r="73" spans="1:6" x14ac:dyDescent="0.25">
      <c r="A73" s="11" t="s">
        <v>111</v>
      </c>
      <c r="B73" s="4" t="s">
        <v>112</v>
      </c>
      <c r="C73" s="15">
        <v>20</v>
      </c>
      <c r="D73" s="15">
        <v>22</v>
      </c>
      <c r="E73" s="16">
        <f t="shared" si="2"/>
        <v>2</v>
      </c>
      <c r="F73" s="21">
        <f>E73/C$75</f>
        <v>2.8449502133712661E-3</v>
      </c>
    </row>
    <row r="74" spans="1:6" x14ac:dyDescent="0.25">
      <c r="A74" s="87"/>
      <c r="B74" s="88"/>
      <c r="C74" s="88"/>
      <c r="D74" s="88"/>
      <c r="E74" s="88"/>
      <c r="F74" s="89"/>
    </row>
    <row r="75" spans="1:6" ht="31.5" x14ac:dyDescent="0.25">
      <c r="A75" s="13" t="s">
        <v>71</v>
      </c>
      <c r="B75" s="6" t="s">
        <v>113</v>
      </c>
      <c r="C75" s="15">
        <v>703</v>
      </c>
      <c r="D75" s="16">
        <f>SUM(D64,D59,)</f>
        <v>703</v>
      </c>
      <c r="E75" s="16">
        <f>D75-C75</f>
        <v>0</v>
      </c>
      <c r="F75" s="21">
        <f>E75/C$75</f>
        <v>0</v>
      </c>
    </row>
    <row r="76" spans="1:6" x14ac:dyDescent="0.25">
      <c r="A76" s="87"/>
      <c r="B76" s="88"/>
      <c r="C76" s="88"/>
      <c r="D76" s="88"/>
      <c r="E76" s="88"/>
      <c r="F76" s="89"/>
    </row>
    <row r="77" spans="1:6" ht="15" customHeight="1" x14ac:dyDescent="0.25">
      <c r="A77" s="103" t="s">
        <v>114</v>
      </c>
      <c r="B77" s="104"/>
      <c r="C77" s="104"/>
      <c r="D77" s="104"/>
      <c r="E77" s="104"/>
      <c r="F77" s="105"/>
    </row>
    <row r="78" spans="1:6" ht="25.5" x14ac:dyDescent="0.25">
      <c r="A78" s="10" t="s">
        <v>115</v>
      </c>
      <c r="B78" s="90" t="s">
        <v>116</v>
      </c>
      <c r="C78" s="91"/>
      <c r="D78" s="92"/>
      <c r="E78" s="90" t="s">
        <v>117</v>
      </c>
      <c r="F78" s="92"/>
    </row>
    <row r="79" spans="1:6" ht="30.75" customHeight="1" x14ac:dyDescent="0.25">
      <c r="A79" s="11" t="s">
        <v>98</v>
      </c>
      <c r="B79" s="153" t="s">
        <v>226</v>
      </c>
      <c r="C79" s="153"/>
      <c r="D79" s="163"/>
      <c r="E79" s="153">
        <v>452</v>
      </c>
      <c r="F79" s="154"/>
    </row>
    <row r="80" spans="1:6" ht="56.25" customHeight="1" x14ac:dyDescent="0.25">
      <c r="A80" s="11" t="s">
        <v>100</v>
      </c>
      <c r="B80" s="153" t="s">
        <v>227</v>
      </c>
      <c r="C80" s="153"/>
      <c r="D80" s="154"/>
      <c r="E80" s="153">
        <v>0</v>
      </c>
      <c r="F80" s="154"/>
    </row>
    <row r="81" spans="1:6" ht="44.25" customHeight="1" x14ac:dyDescent="0.25">
      <c r="A81" s="11" t="s">
        <v>102</v>
      </c>
      <c r="B81" s="153" t="s">
        <v>103</v>
      </c>
      <c r="C81" s="153"/>
      <c r="D81" s="154"/>
      <c r="E81" s="153">
        <v>153</v>
      </c>
      <c r="F81" s="154"/>
    </row>
    <row r="82" spans="1:6" ht="35.25" customHeight="1" x14ac:dyDescent="0.25">
      <c r="A82" s="11" t="s">
        <v>105</v>
      </c>
      <c r="B82" s="153" t="s">
        <v>228</v>
      </c>
      <c r="C82" s="153"/>
      <c r="D82" s="154"/>
      <c r="E82" s="153">
        <v>13</v>
      </c>
      <c r="F82" s="154"/>
    </row>
    <row r="83" spans="1:6" ht="33" customHeight="1" x14ac:dyDescent="0.25">
      <c r="A83" s="11" t="s">
        <v>107</v>
      </c>
      <c r="B83" s="153" t="s">
        <v>229</v>
      </c>
      <c r="C83" s="153"/>
      <c r="D83" s="163"/>
      <c r="E83" s="153">
        <v>50</v>
      </c>
      <c r="F83" s="154"/>
    </row>
    <row r="84" spans="1:6" ht="70.5" customHeight="1" x14ac:dyDescent="0.25">
      <c r="A84" s="11" t="s">
        <v>109</v>
      </c>
      <c r="B84" s="153" t="s">
        <v>230</v>
      </c>
      <c r="C84" s="153"/>
      <c r="D84" s="163"/>
      <c r="E84" s="153">
        <v>13</v>
      </c>
      <c r="F84" s="154"/>
    </row>
    <row r="85" spans="1:6" ht="32.25" customHeight="1" x14ac:dyDescent="0.25">
      <c r="A85" s="11" t="s">
        <v>111</v>
      </c>
      <c r="B85" s="153" t="s">
        <v>231</v>
      </c>
      <c r="C85" s="153"/>
      <c r="D85" s="163"/>
      <c r="E85" s="153">
        <v>22</v>
      </c>
      <c r="F85" s="154"/>
    </row>
    <row r="86" spans="1:6" x14ac:dyDescent="0.25">
      <c r="A86" s="17"/>
      <c r="B86" s="93"/>
      <c r="C86" s="93"/>
      <c r="D86" s="93"/>
      <c r="E86" s="94"/>
      <c r="F86" s="95"/>
    </row>
    <row r="87" spans="1:6" x14ac:dyDescent="0.25">
      <c r="A87" s="19"/>
      <c r="B87" s="19"/>
      <c r="C87" s="19"/>
      <c r="D87" s="19"/>
      <c r="E87" s="19"/>
      <c r="F87" s="19"/>
    </row>
    <row r="88" spans="1:6" x14ac:dyDescent="0.25">
      <c r="A88" s="86" t="s">
        <v>124</v>
      </c>
      <c r="B88" s="86"/>
      <c r="C88" s="86"/>
      <c r="D88" s="86"/>
      <c r="E88" s="86"/>
      <c r="F88" s="86"/>
    </row>
    <row r="89" spans="1:6" x14ac:dyDescent="0.25">
      <c r="A89" s="86" t="s">
        <v>125</v>
      </c>
      <c r="B89" s="86"/>
      <c r="C89" s="86"/>
      <c r="D89" s="86"/>
      <c r="E89" s="86"/>
      <c r="F89" s="86"/>
    </row>
  </sheetData>
  <mergeCells count="101">
    <mergeCell ref="B1:F1"/>
    <mergeCell ref="A2:F2"/>
    <mergeCell ref="A3:F3"/>
    <mergeCell ref="B4:F4"/>
    <mergeCell ref="B5:F5"/>
    <mergeCell ref="A6:A8"/>
    <mergeCell ref="B6:F8"/>
    <mergeCell ref="C12:D12"/>
    <mergeCell ref="E12:F12"/>
    <mergeCell ref="A13:F13"/>
    <mergeCell ref="A14:F14"/>
    <mergeCell ref="B15:C15"/>
    <mergeCell ref="D15:F15"/>
    <mergeCell ref="B9:C9"/>
    <mergeCell ref="D9:F9"/>
    <mergeCell ref="C10:D10"/>
    <mergeCell ref="E10:F10"/>
    <mergeCell ref="C11:D11"/>
    <mergeCell ref="E11:F11"/>
    <mergeCell ref="B19:C19"/>
    <mergeCell ref="D19:F19"/>
    <mergeCell ref="B20:C20"/>
    <mergeCell ref="D20:F20"/>
    <mergeCell ref="A21:F21"/>
    <mergeCell ref="A22:F22"/>
    <mergeCell ref="B16:C16"/>
    <mergeCell ref="D16:F16"/>
    <mergeCell ref="B17:C17"/>
    <mergeCell ref="D17:F17"/>
    <mergeCell ref="B18:C18"/>
    <mergeCell ref="D18:F18"/>
    <mergeCell ref="B29:F29"/>
    <mergeCell ref="A30:F30"/>
    <mergeCell ref="B31:F31"/>
    <mergeCell ref="B32:F32"/>
    <mergeCell ref="B33:F33"/>
    <mergeCell ref="B34:F34"/>
    <mergeCell ref="B23:F23"/>
    <mergeCell ref="B24:F24"/>
    <mergeCell ref="B25:F25"/>
    <mergeCell ref="B26:F26"/>
    <mergeCell ref="B27:F27"/>
    <mergeCell ref="B28:F28"/>
    <mergeCell ref="B44:C44"/>
    <mergeCell ref="D44:F44"/>
    <mergeCell ref="B45:C45"/>
    <mergeCell ref="D45:F45"/>
    <mergeCell ref="B46:C46"/>
    <mergeCell ref="D46:F46"/>
    <mergeCell ref="B38:F38"/>
    <mergeCell ref="B39:F39"/>
    <mergeCell ref="B40:F40"/>
    <mergeCell ref="A41:F41"/>
    <mergeCell ref="B42:F42"/>
    <mergeCell ref="B43:C43"/>
    <mergeCell ref="D43:F43"/>
    <mergeCell ref="C51:D51"/>
    <mergeCell ref="E51:F51"/>
    <mergeCell ref="C52:D52"/>
    <mergeCell ref="E52:F52"/>
    <mergeCell ref="C53:D53"/>
    <mergeCell ref="E53:F53"/>
    <mergeCell ref="B47:C47"/>
    <mergeCell ref="D47:F47"/>
    <mergeCell ref="A48:F48"/>
    <mergeCell ref="B49:F49"/>
    <mergeCell ref="C50:D50"/>
    <mergeCell ref="E50:F50"/>
    <mergeCell ref="A77:F77"/>
    <mergeCell ref="B78:D78"/>
    <mergeCell ref="E78:F78"/>
    <mergeCell ref="C54:D54"/>
    <mergeCell ref="E54:F54"/>
    <mergeCell ref="C55:D55"/>
    <mergeCell ref="E55:F55"/>
    <mergeCell ref="A56:F56"/>
    <mergeCell ref="A57:F57"/>
    <mergeCell ref="B35:F35"/>
    <mergeCell ref="B36:F36"/>
    <mergeCell ref="B37:F37"/>
    <mergeCell ref="B85:D85"/>
    <mergeCell ref="E85:F85"/>
    <mergeCell ref="B86:D86"/>
    <mergeCell ref="E86:F86"/>
    <mergeCell ref="A88:F88"/>
    <mergeCell ref="A89:F89"/>
    <mergeCell ref="B82:D82"/>
    <mergeCell ref="E82:F82"/>
    <mergeCell ref="B83:D83"/>
    <mergeCell ref="E83:F83"/>
    <mergeCell ref="B84:D84"/>
    <mergeCell ref="E84:F84"/>
    <mergeCell ref="B79:D79"/>
    <mergeCell ref="E79:F79"/>
    <mergeCell ref="B80:D80"/>
    <mergeCell ref="E80:F80"/>
    <mergeCell ref="B81:D81"/>
    <mergeCell ref="E81:F81"/>
    <mergeCell ref="A63:F63"/>
    <mergeCell ref="A74:F74"/>
    <mergeCell ref="A76:F76"/>
  </mergeCells>
  <hyperlinks>
    <hyperlink ref="B20" r:id="rId1"/>
    <hyperlink ref="D20" r:id="rId2"/>
  </hyperlinks>
  <pageMargins left="0.7" right="0.7" top="0.75" bottom="0.75" header="0.3" footer="0.3"/>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8"/>
  <sheetViews>
    <sheetView topLeftCell="A67" workbookViewId="0">
      <selection activeCell="C65" sqref="C65:C72"/>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3">
      <c r="A1" s="44" t="s">
        <v>0</v>
      </c>
      <c r="B1" s="141" t="s">
        <v>232</v>
      </c>
      <c r="C1" s="142"/>
      <c r="D1" s="142"/>
      <c r="E1" s="142"/>
      <c r="F1" s="143"/>
    </row>
    <row r="2" spans="1:6" ht="15" customHeight="1" x14ac:dyDescent="0.3">
      <c r="A2" s="170" t="s">
        <v>2</v>
      </c>
      <c r="B2" s="171"/>
      <c r="C2" s="171"/>
      <c r="D2" s="171"/>
      <c r="E2" s="171"/>
      <c r="F2" s="172"/>
    </row>
    <row r="3" spans="1:6" ht="15" customHeight="1" x14ac:dyDescent="0.3">
      <c r="A3" s="170" t="s">
        <v>127</v>
      </c>
      <c r="B3" s="171"/>
      <c r="C3" s="171"/>
      <c r="D3" s="171"/>
      <c r="E3" s="171"/>
      <c r="F3" s="172"/>
    </row>
    <row r="4" spans="1:6" x14ac:dyDescent="0.25">
      <c r="A4" s="45" t="s">
        <v>4</v>
      </c>
      <c r="B4" s="153" t="s">
        <v>233</v>
      </c>
      <c r="C4" s="153"/>
      <c r="D4" s="153"/>
      <c r="E4" s="153"/>
      <c r="F4" s="154"/>
    </row>
    <row r="5" spans="1:6" x14ac:dyDescent="0.25">
      <c r="A5" s="45" t="s">
        <v>5</v>
      </c>
      <c r="B5" s="153" t="s">
        <v>169</v>
      </c>
      <c r="C5" s="153"/>
      <c r="D5" s="153"/>
      <c r="E5" s="153"/>
      <c r="F5" s="154"/>
    </row>
    <row r="6" spans="1:6" x14ac:dyDescent="0.25">
      <c r="A6" s="173" t="s">
        <v>7</v>
      </c>
      <c r="B6" s="177" t="s">
        <v>8</v>
      </c>
      <c r="C6" s="178"/>
      <c r="D6" s="178"/>
      <c r="E6" s="178"/>
      <c r="F6" s="179"/>
    </row>
    <row r="7" spans="1:6" ht="15.75" customHeight="1" x14ac:dyDescent="0.25">
      <c r="A7" s="173"/>
      <c r="B7" s="180"/>
      <c r="C7" s="181"/>
      <c r="D7" s="181"/>
      <c r="E7" s="181"/>
      <c r="F7" s="182"/>
    </row>
    <row r="8" spans="1:6" ht="15.75" customHeight="1" x14ac:dyDescent="0.25">
      <c r="A8" s="174"/>
      <c r="B8" s="183"/>
      <c r="C8" s="184"/>
      <c r="D8" s="184"/>
      <c r="E8" s="184"/>
      <c r="F8" s="185"/>
    </row>
    <row r="9" spans="1:6" ht="15" customHeight="1" x14ac:dyDescent="0.25">
      <c r="A9" s="45" t="s">
        <v>9</v>
      </c>
      <c r="B9" s="151" t="s">
        <v>10</v>
      </c>
      <c r="C9" s="152"/>
      <c r="D9" s="151" t="s">
        <v>11</v>
      </c>
      <c r="E9" s="151"/>
      <c r="F9" s="152"/>
    </row>
    <row r="10" spans="1:6" ht="25.5" customHeight="1" x14ac:dyDescent="0.25">
      <c r="A10" s="46" t="s">
        <v>12</v>
      </c>
      <c r="B10" s="47" t="s">
        <v>13</v>
      </c>
      <c r="C10" s="151" t="s">
        <v>14</v>
      </c>
      <c r="D10" s="152"/>
      <c r="E10" s="151" t="s">
        <v>15</v>
      </c>
      <c r="F10" s="152"/>
    </row>
    <row r="11" spans="1:6" x14ac:dyDescent="0.25">
      <c r="A11" s="45" t="s">
        <v>16</v>
      </c>
      <c r="B11" s="48">
        <v>800</v>
      </c>
      <c r="C11" s="153">
        <v>800</v>
      </c>
      <c r="D11" s="154"/>
      <c r="E11" s="153">
        <v>0</v>
      </c>
      <c r="F11" s="154"/>
    </row>
    <row r="12" spans="1:6" x14ac:dyDescent="0.25">
      <c r="A12" s="45" t="s">
        <v>17</v>
      </c>
      <c r="B12" s="48">
        <v>800</v>
      </c>
      <c r="C12" s="153">
        <v>800</v>
      </c>
      <c r="D12" s="154"/>
      <c r="E12" s="153">
        <v>0</v>
      </c>
      <c r="F12" s="154"/>
    </row>
    <row r="13" spans="1:6" x14ac:dyDescent="0.25">
      <c r="A13" s="155" t="s">
        <v>126</v>
      </c>
      <c r="B13" s="156"/>
      <c r="C13" s="156"/>
      <c r="D13" s="156"/>
      <c r="E13" s="156"/>
      <c r="F13" s="157"/>
    </row>
    <row r="14" spans="1:6" ht="15.75" x14ac:dyDescent="0.25">
      <c r="A14" s="141" t="s">
        <v>18</v>
      </c>
      <c r="B14" s="142"/>
      <c r="C14" s="142"/>
      <c r="D14" s="142"/>
      <c r="E14" s="142"/>
      <c r="F14" s="143"/>
    </row>
    <row r="15" spans="1:6" x14ac:dyDescent="0.25">
      <c r="A15" s="49" t="s">
        <v>126</v>
      </c>
      <c r="B15" s="151" t="s">
        <v>19</v>
      </c>
      <c r="C15" s="152"/>
      <c r="D15" s="151" t="s">
        <v>20</v>
      </c>
      <c r="E15" s="151"/>
      <c r="F15" s="152"/>
    </row>
    <row r="16" spans="1:6" x14ac:dyDescent="0.25">
      <c r="A16" s="45" t="s">
        <v>21</v>
      </c>
      <c r="B16" s="153" t="s">
        <v>234</v>
      </c>
      <c r="C16" s="154"/>
      <c r="D16" s="153" t="s">
        <v>234</v>
      </c>
      <c r="E16" s="153"/>
      <c r="F16" s="154"/>
    </row>
    <row r="17" spans="1:9" x14ac:dyDescent="0.25">
      <c r="A17" s="45" t="s">
        <v>0</v>
      </c>
      <c r="B17" s="153" t="s">
        <v>235</v>
      </c>
      <c r="C17" s="154"/>
      <c r="D17" s="153" t="s">
        <v>235</v>
      </c>
      <c r="E17" s="153"/>
      <c r="F17" s="154"/>
    </row>
    <row r="18" spans="1:9" x14ac:dyDescent="0.25">
      <c r="A18" s="45" t="s">
        <v>24</v>
      </c>
      <c r="B18" s="153" t="s">
        <v>236</v>
      </c>
      <c r="C18" s="154"/>
      <c r="D18" s="153" t="s">
        <v>236</v>
      </c>
      <c r="E18" s="153"/>
      <c r="F18" s="154"/>
    </row>
    <row r="19" spans="1:9" x14ac:dyDescent="0.25">
      <c r="A19" s="45" t="s">
        <v>26</v>
      </c>
      <c r="B19" s="159">
        <v>389032008</v>
      </c>
      <c r="C19" s="154"/>
      <c r="D19" s="159">
        <v>389032008</v>
      </c>
      <c r="E19" s="153"/>
      <c r="F19" s="154"/>
    </row>
    <row r="20" spans="1:9" x14ac:dyDescent="0.25">
      <c r="A20" s="45" t="s">
        <v>29</v>
      </c>
      <c r="B20" s="160" t="s">
        <v>237</v>
      </c>
      <c r="C20" s="161"/>
      <c r="D20" s="160" t="s">
        <v>237</v>
      </c>
      <c r="E20" s="160"/>
      <c r="F20" s="161"/>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41.25" customHeight="1" x14ac:dyDescent="0.25">
      <c r="A24" s="50" t="s">
        <v>238</v>
      </c>
      <c r="B24" s="153" t="s">
        <v>239</v>
      </c>
      <c r="C24" s="153"/>
      <c r="D24" s="153"/>
      <c r="E24" s="153"/>
      <c r="F24" s="154"/>
    </row>
    <row r="25" spans="1:9" x14ac:dyDescent="0.25">
      <c r="A25" s="9"/>
      <c r="B25" s="97"/>
      <c r="C25" s="98"/>
      <c r="D25" s="98"/>
      <c r="E25" s="98"/>
      <c r="F25" s="99"/>
    </row>
    <row r="26" spans="1:9" x14ac:dyDescent="0.25">
      <c r="A26" s="9"/>
      <c r="B26" s="97"/>
      <c r="C26" s="98"/>
      <c r="D26" s="98"/>
      <c r="E26" s="98"/>
      <c r="F26" s="99"/>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38.25" customHeight="1" x14ac:dyDescent="0.25">
      <c r="A31" s="51" t="s">
        <v>41</v>
      </c>
      <c r="B31" s="151" t="s">
        <v>42</v>
      </c>
      <c r="C31" s="151"/>
      <c r="D31" s="151"/>
      <c r="E31" s="151"/>
      <c r="F31" s="152"/>
      <c r="I31" s="1"/>
    </row>
    <row r="32" spans="1:9" ht="65.25" customHeight="1" x14ac:dyDescent="0.25">
      <c r="A32" s="52" t="s">
        <v>240</v>
      </c>
      <c r="B32" s="153" t="s">
        <v>241</v>
      </c>
      <c r="C32" s="153"/>
      <c r="D32" s="153"/>
      <c r="E32" s="153"/>
      <c r="F32" s="154"/>
    </row>
    <row r="33" spans="1:10" ht="77.25" customHeight="1" x14ac:dyDescent="0.25">
      <c r="A33" s="52" t="s">
        <v>242</v>
      </c>
      <c r="B33" s="153" t="s">
        <v>243</v>
      </c>
      <c r="C33" s="153"/>
      <c r="D33" s="153"/>
      <c r="E33" s="153"/>
      <c r="F33" s="154"/>
    </row>
    <row r="34" spans="1:10" ht="224.25" customHeight="1" x14ac:dyDescent="0.25">
      <c r="A34" s="52" t="s">
        <v>244</v>
      </c>
      <c r="B34" s="153" t="s">
        <v>245</v>
      </c>
      <c r="C34" s="153"/>
      <c r="D34" s="153"/>
      <c r="E34" s="153"/>
      <c r="F34" s="154"/>
    </row>
    <row r="35" spans="1:10" ht="149.25" customHeight="1" x14ac:dyDescent="0.25">
      <c r="A35" s="52" t="s">
        <v>246</v>
      </c>
      <c r="B35" s="153" t="s">
        <v>247</v>
      </c>
      <c r="C35" s="153"/>
      <c r="D35" s="153"/>
      <c r="E35" s="153"/>
      <c r="F35" s="154"/>
    </row>
    <row r="36" spans="1:10" ht="79.5" customHeight="1" x14ac:dyDescent="0.25">
      <c r="A36" s="52" t="s">
        <v>248</v>
      </c>
      <c r="B36" s="153" t="s">
        <v>249</v>
      </c>
      <c r="C36" s="153"/>
      <c r="D36" s="153"/>
      <c r="E36" s="153"/>
      <c r="F36" s="154"/>
    </row>
    <row r="37" spans="1:10" ht="171" customHeight="1" x14ac:dyDescent="0.25">
      <c r="A37" s="52" t="s">
        <v>250</v>
      </c>
      <c r="B37" s="153" t="s">
        <v>251</v>
      </c>
      <c r="C37" s="153"/>
      <c r="D37" s="153"/>
      <c r="E37" s="153"/>
      <c r="F37" s="154"/>
    </row>
    <row r="38" spans="1:10" ht="72" customHeight="1" x14ac:dyDescent="0.25">
      <c r="A38" s="52" t="s">
        <v>252</v>
      </c>
      <c r="B38" s="153" t="s">
        <v>253</v>
      </c>
      <c r="C38" s="153"/>
      <c r="D38" s="153"/>
      <c r="E38" s="153"/>
      <c r="F38" s="154"/>
    </row>
    <row r="39" spans="1:10" ht="160.5" customHeight="1" x14ac:dyDescent="0.25">
      <c r="A39" s="52" t="s">
        <v>254</v>
      </c>
      <c r="B39" s="153" t="s">
        <v>255</v>
      </c>
      <c r="C39" s="153"/>
      <c r="D39" s="153"/>
      <c r="E39" s="153"/>
      <c r="F39" s="154"/>
    </row>
    <row r="40" spans="1:10" ht="80.25" customHeight="1" x14ac:dyDescent="0.25">
      <c r="A40" s="52" t="s">
        <v>126</v>
      </c>
      <c r="B40" s="175" t="s">
        <v>256</v>
      </c>
      <c r="C40" s="175"/>
      <c r="D40" s="175"/>
      <c r="E40" s="175"/>
      <c r="F40" s="176"/>
    </row>
    <row r="41" spans="1:10" ht="33.75" customHeight="1" x14ac:dyDescent="0.25">
      <c r="A41" s="5" t="s">
        <v>61</v>
      </c>
      <c r="B41" s="90" t="s">
        <v>62</v>
      </c>
      <c r="C41" s="91"/>
      <c r="D41" s="91"/>
      <c r="E41" s="91"/>
      <c r="F41" s="92"/>
    </row>
    <row r="42" spans="1:10" ht="45" customHeight="1" x14ac:dyDescent="0.25">
      <c r="A42" s="5" t="s">
        <v>63</v>
      </c>
      <c r="B42" s="90" t="s">
        <v>64</v>
      </c>
      <c r="C42" s="92"/>
      <c r="D42" s="90" t="s">
        <v>65</v>
      </c>
      <c r="E42" s="91"/>
      <c r="F42" s="92"/>
      <c r="J42" s="8"/>
    </row>
    <row r="43" spans="1:10" ht="109.5" customHeight="1" x14ac:dyDescent="0.25">
      <c r="A43" s="10" t="s">
        <v>66</v>
      </c>
      <c r="B43" s="162" t="s">
        <v>257</v>
      </c>
      <c r="C43" s="154"/>
      <c r="D43" s="162" t="s">
        <v>258</v>
      </c>
      <c r="E43" s="153"/>
      <c r="F43" s="154"/>
    </row>
    <row r="44" spans="1:10" ht="189.75" customHeight="1" x14ac:dyDescent="0.25">
      <c r="A44" s="10" t="s">
        <v>69</v>
      </c>
      <c r="B44" s="162" t="s">
        <v>259</v>
      </c>
      <c r="C44" s="154"/>
      <c r="D44" s="153" t="s">
        <v>260</v>
      </c>
      <c r="E44" s="153"/>
      <c r="F44" s="154"/>
    </row>
    <row r="45" spans="1:10" x14ac:dyDescent="0.25">
      <c r="A45" s="10" t="s">
        <v>71</v>
      </c>
      <c r="B45" s="97"/>
      <c r="C45" s="99"/>
      <c r="D45" s="97"/>
      <c r="E45" s="98"/>
      <c r="F45" s="99"/>
    </row>
    <row r="46" spans="1:10" x14ac:dyDescent="0.25">
      <c r="A46" s="10" t="s">
        <v>73</v>
      </c>
      <c r="B46" s="97"/>
      <c r="C46" s="99"/>
      <c r="D46" s="97"/>
      <c r="E46" s="98"/>
      <c r="F46" s="99"/>
    </row>
    <row r="47" spans="1:10" x14ac:dyDescent="0.25">
      <c r="A47" s="87"/>
      <c r="B47" s="88"/>
      <c r="C47" s="88"/>
      <c r="D47" s="88"/>
      <c r="E47" s="88"/>
      <c r="F47" s="89"/>
    </row>
    <row r="48" spans="1:10" ht="46.5" customHeight="1" x14ac:dyDescent="0.25">
      <c r="A48" s="5" t="s">
        <v>79</v>
      </c>
      <c r="B48" s="90" t="s">
        <v>80</v>
      </c>
      <c r="C48" s="91"/>
      <c r="D48" s="91"/>
      <c r="E48" s="91"/>
      <c r="F48" s="92"/>
    </row>
    <row r="49" spans="1:6" ht="33.75" customHeight="1" x14ac:dyDescent="0.25">
      <c r="A49" s="2"/>
      <c r="B49" s="10" t="s">
        <v>81</v>
      </c>
      <c r="C49" s="90" t="s">
        <v>82</v>
      </c>
      <c r="D49" s="92"/>
      <c r="E49" s="90" t="s">
        <v>83</v>
      </c>
      <c r="F49" s="92"/>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4"/>
      <c r="B53" s="9"/>
      <c r="C53" s="97"/>
      <c r="D53" s="99"/>
      <c r="E53" s="97"/>
      <c r="F53" s="99"/>
    </row>
    <row r="54" spans="1:6" x14ac:dyDescent="0.25">
      <c r="A54" s="4"/>
      <c r="B54" s="9"/>
      <c r="C54" s="97"/>
      <c r="D54" s="99"/>
      <c r="E54" s="97"/>
      <c r="F54" s="99"/>
    </row>
    <row r="55" spans="1:6" x14ac:dyDescent="0.25">
      <c r="A55" s="87"/>
      <c r="B55" s="88"/>
      <c r="C55" s="88"/>
      <c r="D55" s="88"/>
      <c r="E55" s="88"/>
      <c r="F55" s="89"/>
    </row>
    <row r="56" spans="1:6" ht="15" customHeight="1" x14ac:dyDescent="0.25">
      <c r="A56" s="103" t="s">
        <v>84</v>
      </c>
      <c r="B56" s="104"/>
      <c r="C56" s="104"/>
      <c r="D56" s="104"/>
      <c r="E56" s="104"/>
      <c r="F56" s="105"/>
    </row>
    <row r="57" spans="1:6" ht="38.25" x14ac:dyDescent="0.25">
      <c r="A57" s="3"/>
      <c r="B57" s="3"/>
      <c r="C57" s="10" t="s">
        <v>85</v>
      </c>
      <c r="D57" s="10" t="s">
        <v>86</v>
      </c>
      <c r="E57" s="20" t="s">
        <v>87</v>
      </c>
      <c r="F57" s="18" t="s">
        <v>88</v>
      </c>
    </row>
    <row r="58" spans="1:6" ht="31.5" x14ac:dyDescent="0.25">
      <c r="A58" s="13" t="s">
        <v>66</v>
      </c>
      <c r="B58" s="6" t="s">
        <v>89</v>
      </c>
      <c r="C58" s="16">
        <f>SUM(C59:C61)</f>
        <v>0</v>
      </c>
      <c r="D58" s="16">
        <f>SUM(D59:D61)</f>
        <v>0</v>
      </c>
      <c r="E58" s="16">
        <f>D58-C58</f>
        <v>0</v>
      </c>
      <c r="F58" s="21">
        <f>E58/C$74</f>
        <v>0</v>
      </c>
    </row>
    <row r="59" spans="1:6" ht="25.5" x14ac:dyDescent="0.25">
      <c r="A59" s="11" t="s">
        <v>90</v>
      </c>
      <c r="B59" s="4" t="s">
        <v>91</v>
      </c>
      <c r="C59" s="15">
        <v>0</v>
      </c>
      <c r="D59" s="15">
        <v>0</v>
      </c>
      <c r="E59" s="16">
        <f t="shared" ref="E59:E61" si="0">D59-C59</f>
        <v>0</v>
      </c>
      <c r="F59" s="21">
        <f>E59/C$74</f>
        <v>0</v>
      </c>
    </row>
    <row r="60" spans="1:6" ht="25.5" x14ac:dyDescent="0.25">
      <c r="A60" s="11" t="s">
        <v>92</v>
      </c>
      <c r="B60" s="4" t="s">
        <v>93</v>
      </c>
      <c r="C60" s="15">
        <v>0</v>
      </c>
      <c r="D60" s="15">
        <v>0</v>
      </c>
      <c r="E60" s="16">
        <f t="shared" si="0"/>
        <v>0</v>
      </c>
      <c r="F60" s="21">
        <f>E60/C$74</f>
        <v>0</v>
      </c>
    </row>
    <row r="61" spans="1:6" x14ac:dyDescent="0.25">
      <c r="A61" s="11" t="s">
        <v>94</v>
      </c>
      <c r="B61" s="4" t="s">
        <v>95</v>
      </c>
      <c r="C61" s="15">
        <v>0</v>
      </c>
      <c r="D61" s="15">
        <v>0</v>
      </c>
      <c r="E61" s="16">
        <f t="shared" si="0"/>
        <v>0</v>
      </c>
      <c r="F61" s="21">
        <f>E61/C$74</f>
        <v>0</v>
      </c>
    </row>
    <row r="62" spans="1:6" x14ac:dyDescent="0.25">
      <c r="A62" s="87"/>
      <c r="B62" s="88"/>
      <c r="C62" s="88"/>
      <c r="D62" s="88"/>
      <c r="E62" s="88"/>
      <c r="F62" s="89"/>
    </row>
    <row r="63" spans="1:6" ht="31.5" x14ac:dyDescent="0.25">
      <c r="A63" s="13" t="s">
        <v>69</v>
      </c>
      <c r="B63" s="6" t="s">
        <v>96</v>
      </c>
      <c r="C63" s="16">
        <f>SUM(C65:C72)</f>
        <v>800</v>
      </c>
      <c r="D63" s="16">
        <f>SUM(D65:D72)</f>
        <v>800</v>
      </c>
      <c r="E63" s="16">
        <f>D63-C63</f>
        <v>0</v>
      </c>
      <c r="F63" s="21">
        <f>E63/C$74</f>
        <v>0</v>
      </c>
    </row>
    <row r="64" spans="1:6" ht="15.75" x14ac:dyDescent="0.25">
      <c r="A64" s="12"/>
      <c r="B64" s="22" t="s">
        <v>97</v>
      </c>
      <c r="C64" s="23"/>
      <c r="D64" s="23"/>
      <c r="E64" s="23"/>
      <c r="F64" s="24"/>
    </row>
    <row r="65" spans="1:6" x14ac:dyDescent="0.25">
      <c r="A65" s="11" t="s">
        <v>98</v>
      </c>
      <c r="B65" s="4" t="s">
        <v>99</v>
      </c>
      <c r="C65" s="15">
        <v>350</v>
      </c>
      <c r="D65" s="25">
        <v>366</v>
      </c>
      <c r="E65" s="16">
        <f>SUM(D65-C65)</f>
        <v>16</v>
      </c>
      <c r="F65" s="21">
        <f>E65/C$74</f>
        <v>0.02</v>
      </c>
    </row>
    <row r="66" spans="1:6" ht="102" x14ac:dyDescent="0.25">
      <c r="A66" s="11" t="s">
        <v>100</v>
      </c>
      <c r="B66" s="4" t="s">
        <v>101</v>
      </c>
      <c r="C66" s="15">
        <v>50</v>
      </c>
      <c r="D66" s="15">
        <v>45</v>
      </c>
      <c r="E66" s="16">
        <f t="shared" ref="E66:E67" si="1">SUM(D66-C66)</f>
        <v>-5</v>
      </c>
      <c r="F66" s="21">
        <f>E66/C$74</f>
        <v>-6.2500000000000003E-3</v>
      </c>
    </row>
    <row r="67" spans="1:6" ht="63.75" x14ac:dyDescent="0.25">
      <c r="A67" s="11" t="s">
        <v>102</v>
      </c>
      <c r="B67" s="4" t="s">
        <v>103</v>
      </c>
      <c r="C67" s="15">
        <v>135</v>
      </c>
      <c r="D67" s="15">
        <v>123</v>
      </c>
      <c r="E67" s="16">
        <f t="shared" si="1"/>
        <v>-12</v>
      </c>
      <c r="F67" s="21">
        <f>E67/C$74</f>
        <v>-1.4999999999999999E-2</v>
      </c>
    </row>
    <row r="68" spans="1:6" ht="15.75" x14ac:dyDescent="0.25">
      <c r="A68" s="2"/>
      <c r="B68" s="22" t="s">
        <v>104</v>
      </c>
      <c r="C68" s="23"/>
      <c r="D68" s="23"/>
      <c r="E68" s="23"/>
      <c r="F68" s="24"/>
    </row>
    <row r="69" spans="1:6" ht="25.5" x14ac:dyDescent="0.25">
      <c r="A69" s="11" t="s">
        <v>105</v>
      </c>
      <c r="B69" s="4" t="s">
        <v>106</v>
      </c>
      <c r="C69" s="15">
        <v>15</v>
      </c>
      <c r="D69" s="15">
        <v>22</v>
      </c>
      <c r="E69" s="16">
        <f>SUM(D69-C69)</f>
        <v>7</v>
      </c>
      <c r="F69" s="21">
        <f>E69/C$74</f>
        <v>8.7500000000000008E-3</v>
      </c>
    </row>
    <row r="70" spans="1:6" x14ac:dyDescent="0.25">
      <c r="A70" s="11" t="s">
        <v>107</v>
      </c>
      <c r="B70" s="4" t="s">
        <v>108</v>
      </c>
      <c r="C70" s="15">
        <v>175</v>
      </c>
      <c r="D70" s="15">
        <v>229</v>
      </c>
      <c r="E70" s="16">
        <f t="shared" ref="E70:E72" si="2">SUM(D70-C70)</f>
        <v>54</v>
      </c>
      <c r="F70" s="21">
        <f>E70/C$74</f>
        <v>6.7500000000000004E-2</v>
      </c>
    </row>
    <row r="71" spans="1:6" x14ac:dyDescent="0.25">
      <c r="A71" s="11" t="s">
        <v>109</v>
      </c>
      <c r="B71" s="4" t="s">
        <v>110</v>
      </c>
      <c r="C71" s="15">
        <v>70</v>
      </c>
      <c r="D71" s="15">
        <v>15</v>
      </c>
      <c r="E71" s="16">
        <f t="shared" si="2"/>
        <v>-55</v>
      </c>
      <c r="F71" s="21">
        <f>E71/C$74</f>
        <v>-6.8750000000000006E-2</v>
      </c>
    </row>
    <row r="72" spans="1:6" x14ac:dyDescent="0.25">
      <c r="A72" s="11" t="s">
        <v>111</v>
      </c>
      <c r="B72" s="4" t="s">
        <v>112</v>
      </c>
      <c r="C72" s="15">
        <v>5</v>
      </c>
      <c r="D72" s="15">
        <v>0</v>
      </c>
      <c r="E72" s="16">
        <f t="shared" si="2"/>
        <v>-5</v>
      </c>
      <c r="F72" s="21">
        <f>E72/C$74</f>
        <v>-6.2500000000000003E-3</v>
      </c>
    </row>
    <row r="73" spans="1:6" x14ac:dyDescent="0.25">
      <c r="A73" s="87"/>
      <c r="B73" s="88"/>
      <c r="C73" s="88"/>
      <c r="D73" s="88"/>
      <c r="E73" s="88"/>
      <c r="F73" s="89"/>
    </row>
    <row r="74" spans="1:6" ht="31.5" x14ac:dyDescent="0.25">
      <c r="A74" s="13" t="s">
        <v>71</v>
      </c>
      <c r="B74" s="6" t="s">
        <v>113</v>
      </c>
      <c r="C74" s="15">
        <v>800</v>
      </c>
      <c r="D74" s="16">
        <f>SUM(D63,D58,)</f>
        <v>800</v>
      </c>
      <c r="E74" s="16">
        <f>D74-C74</f>
        <v>0</v>
      </c>
      <c r="F74" s="21">
        <f>E74/C$74</f>
        <v>0</v>
      </c>
    </row>
    <row r="75" spans="1:6" x14ac:dyDescent="0.25">
      <c r="A75" s="87"/>
      <c r="B75" s="88"/>
      <c r="C75" s="88"/>
      <c r="D75" s="88"/>
      <c r="E75" s="88"/>
      <c r="F75" s="89"/>
    </row>
    <row r="76" spans="1:6" ht="15" customHeight="1" x14ac:dyDescent="0.25">
      <c r="A76" s="103" t="s">
        <v>114</v>
      </c>
      <c r="B76" s="104"/>
      <c r="C76" s="104"/>
      <c r="D76" s="104"/>
      <c r="E76" s="104"/>
      <c r="F76" s="105"/>
    </row>
    <row r="77" spans="1:6" ht="25.5" x14ac:dyDescent="0.25">
      <c r="A77" s="10" t="s">
        <v>115</v>
      </c>
      <c r="B77" s="90" t="s">
        <v>116</v>
      </c>
      <c r="C77" s="91"/>
      <c r="D77" s="92"/>
      <c r="E77" s="90" t="s">
        <v>117</v>
      </c>
      <c r="F77" s="92"/>
    </row>
    <row r="78" spans="1:6" ht="41.25" customHeight="1" x14ac:dyDescent="0.25">
      <c r="A78" s="11" t="s">
        <v>98</v>
      </c>
      <c r="B78" s="153" t="s">
        <v>261</v>
      </c>
      <c r="C78" s="153"/>
      <c r="D78" s="163"/>
      <c r="E78" s="153">
        <v>366</v>
      </c>
      <c r="F78" s="154"/>
    </row>
    <row r="79" spans="1:6" ht="16.5" customHeight="1" x14ac:dyDescent="0.25">
      <c r="A79" s="11" t="s">
        <v>100</v>
      </c>
      <c r="B79" s="153" t="s">
        <v>262</v>
      </c>
      <c r="C79" s="153"/>
      <c r="D79" s="154"/>
      <c r="E79" s="153">
        <v>45</v>
      </c>
      <c r="F79" s="154"/>
    </row>
    <row r="80" spans="1:6" ht="39" customHeight="1" x14ac:dyDescent="0.25">
      <c r="A80" s="11" t="s">
        <v>102</v>
      </c>
      <c r="B80" s="153" t="s">
        <v>263</v>
      </c>
      <c r="C80" s="153"/>
      <c r="D80" s="154"/>
      <c r="E80" s="153">
        <v>123</v>
      </c>
      <c r="F80" s="154"/>
    </row>
    <row r="81" spans="1:6" ht="35.25" customHeight="1" x14ac:dyDescent="0.25">
      <c r="A81" s="11" t="s">
        <v>105</v>
      </c>
      <c r="B81" s="153" t="s">
        <v>264</v>
      </c>
      <c r="C81" s="153"/>
      <c r="D81" s="154"/>
      <c r="E81" s="153">
        <v>22</v>
      </c>
      <c r="F81" s="154"/>
    </row>
    <row r="82" spans="1:6" ht="96" customHeight="1" x14ac:dyDescent="0.25">
      <c r="A82" s="11" t="s">
        <v>107</v>
      </c>
      <c r="B82" s="153" t="s">
        <v>265</v>
      </c>
      <c r="C82" s="153"/>
      <c r="D82" s="163"/>
      <c r="E82" s="153">
        <v>229</v>
      </c>
      <c r="F82" s="154"/>
    </row>
    <row r="83" spans="1:6" ht="45" customHeight="1" x14ac:dyDescent="0.25">
      <c r="A83" s="11" t="s">
        <v>109</v>
      </c>
      <c r="B83" s="153" t="s">
        <v>266</v>
      </c>
      <c r="C83" s="153"/>
      <c r="D83" s="163"/>
      <c r="E83" s="153">
        <v>15</v>
      </c>
      <c r="F83" s="154"/>
    </row>
    <row r="84" spans="1:6" x14ac:dyDescent="0.25">
      <c r="A84" s="11" t="s">
        <v>111</v>
      </c>
      <c r="B84" s="153" t="s">
        <v>267</v>
      </c>
      <c r="C84" s="153"/>
      <c r="D84" s="163"/>
      <c r="E84" s="153">
        <v>0</v>
      </c>
      <c r="F84" s="154"/>
    </row>
    <row r="85" spans="1:6" x14ac:dyDescent="0.25">
      <c r="A85" s="17"/>
      <c r="B85" s="93"/>
      <c r="C85" s="93"/>
      <c r="D85" s="93"/>
      <c r="E85" s="94"/>
      <c r="F85" s="95"/>
    </row>
    <row r="86" spans="1:6" x14ac:dyDescent="0.25">
      <c r="A86" s="19"/>
      <c r="B86" s="19"/>
      <c r="C86" s="19"/>
      <c r="D86" s="19"/>
      <c r="E86" s="19"/>
      <c r="F86" s="19"/>
    </row>
    <row r="87" spans="1:6" x14ac:dyDescent="0.25">
      <c r="A87" s="86" t="s">
        <v>124</v>
      </c>
      <c r="B87" s="86"/>
      <c r="C87" s="86"/>
      <c r="D87" s="86"/>
      <c r="E87" s="86"/>
      <c r="F87" s="86"/>
    </row>
    <row r="88" spans="1:6" x14ac:dyDescent="0.25">
      <c r="A88" s="86" t="s">
        <v>125</v>
      </c>
      <c r="B88" s="86"/>
      <c r="C88" s="86"/>
      <c r="D88" s="86"/>
      <c r="E88" s="86"/>
      <c r="F88" s="86"/>
    </row>
  </sheetData>
  <mergeCells count="100">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A22:F22"/>
    <mergeCell ref="B16:C16"/>
    <mergeCell ref="D16:F16"/>
    <mergeCell ref="B17:C17"/>
    <mergeCell ref="D17:F17"/>
    <mergeCell ref="B18:C18"/>
    <mergeCell ref="D18:F18"/>
    <mergeCell ref="B19:C19"/>
    <mergeCell ref="D19:F19"/>
    <mergeCell ref="B20:C20"/>
    <mergeCell ref="D20:F20"/>
    <mergeCell ref="A21:F21"/>
    <mergeCell ref="B34:F34"/>
    <mergeCell ref="B23:F23"/>
    <mergeCell ref="B24:F24"/>
    <mergeCell ref="B25:F25"/>
    <mergeCell ref="B26:F26"/>
    <mergeCell ref="B27:F27"/>
    <mergeCell ref="B28:F28"/>
    <mergeCell ref="B29:F29"/>
    <mergeCell ref="A30:F30"/>
    <mergeCell ref="B31:F31"/>
    <mergeCell ref="B32:F32"/>
    <mergeCell ref="B33:F33"/>
    <mergeCell ref="B35:F35"/>
    <mergeCell ref="B36:F36"/>
    <mergeCell ref="B39:F39"/>
    <mergeCell ref="B41:F41"/>
    <mergeCell ref="B42:C42"/>
    <mergeCell ref="D42:F42"/>
    <mergeCell ref="B37:F37"/>
    <mergeCell ref="B38:F38"/>
    <mergeCell ref="B40:F40"/>
    <mergeCell ref="B43:C43"/>
    <mergeCell ref="D43:F43"/>
    <mergeCell ref="B44:C44"/>
    <mergeCell ref="D44:F44"/>
    <mergeCell ref="B45:C45"/>
    <mergeCell ref="D45:F45"/>
    <mergeCell ref="B46:C46"/>
    <mergeCell ref="D46:F46"/>
    <mergeCell ref="A47:F47"/>
    <mergeCell ref="B48:F48"/>
    <mergeCell ref="C49:D49"/>
    <mergeCell ref="E49:F49"/>
    <mergeCell ref="A56:F56"/>
    <mergeCell ref="C50:D50"/>
    <mergeCell ref="E50:F50"/>
    <mergeCell ref="C51:D51"/>
    <mergeCell ref="E51:F51"/>
    <mergeCell ref="C52:D52"/>
    <mergeCell ref="E52:F52"/>
    <mergeCell ref="C53:D53"/>
    <mergeCell ref="E53:F53"/>
    <mergeCell ref="C54:D54"/>
    <mergeCell ref="E54:F54"/>
    <mergeCell ref="A55:F55"/>
    <mergeCell ref="A62:F62"/>
    <mergeCell ref="A73:F73"/>
    <mergeCell ref="A75:F75"/>
    <mergeCell ref="A76:F76"/>
    <mergeCell ref="B77:D77"/>
    <mergeCell ref="E77:F77"/>
    <mergeCell ref="B78:D78"/>
    <mergeCell ref="E78:F78"/>
    <mergeCell ref="B79:D79"/>
    <mergeCell ref="E79:F79"/>
    <mergeCell ref="B80:D80"/>
    <mergeCell ref="E80:F80"/>
    <mergeCell ref="A88:F88"/>
    <mergeCell ref="B81:D81"/>
    <mergeCell ref="E81:F81"/>
    <mergeCell ref="B82:D82"/>
    <mergeCell ref="E82:F82"/>
    <mergeCell ref="B83:D83"/>
    <mergeCell ref="E83:F83"/>
    <mergeCell ref="B84:D84"/>
    <mergeCell ref="E84:F84"/>
    <mergeCell ref="B85:D85"/>
    <mergeCell ref="E85:F85"/>
    <mergeCell ref="A87:F87"/>
  </mergeCells>
  <hyperlinks>
    <hyperlink ref="B20" r:id="rId1"/>
    <hyperlink ref="D20" r:id="rId2"/>
  </hyperlinks>
  <pageMargins left="0.7" right="0.7" top="0.75" bottom="0.75" header="0.3" footer="0.3"/>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view="pageBreakPreview" topLeftCell="A65" zoomScaleNormal="100" zoomScaleSheetLayoutView="100" workbookViewId="0">
      <selection activeCell="C63" sqref="C63:C70"/>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1</v>
      </c>
      <c r="C1" s="104"/>
      <c r="D1" s="104"/>
      <c r="E1" s="104"/>
      <c r="F1" s="105"/>
    </row>
    <row r="2" spans="1:6" ht="15" customHeight="1" x14ac:dyDescent="0.25">
      <c r="A2" s="112" t="s">
        <v>2</v>
      </c>
      <c r="B2" s="113"/>
      <c r="C2" s="113"/>
      <c r="D2" s="113"/>
      <c r="E2" s="113"/>
      <c r="F2" s="114"/>
    </row>
    <row r="3" spans="1:6" ht="15" customHeight="1" x14ac:dyDescent="0.25">
      <c r="A3" s="112" t="s">
        <v>268</v>
      </c>
      <c r="B3" s="113"/>
      <c r="C3" s="113"/>
      <c r="D3" s="113"/>
      <c r="E3" s="113"/>
      <c r="F3" s="114"/>
    </row>
    <row r="4" spans="1:6" x14ac:dyDescent="0.25">
      <c r="A4" s="7" t="s">
        <v>4</v>
      </c>
      <c r="B4" s="97"/>
      <c r="C4" s="98"/>
      <c r="D4" s="98"/>
      <c r="E4" s="98"/>
      <c r="F4" s="99"/>
    </row>
    <row r="5" spans="1:6" x14ac:dyDescent="0.25">
      <c r="A5" s="5" t="s">
        <v>5</v>
      </c>
      <c r="B5" s="97" t="s">
        <v>6</v>
      </c>
      <c r="C5" s="98"/>
      <c r="D5" s="98"/>
      <c r="E5" s="98"/>
      <c r="F5" s="99"/>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25.5" x14ac:dyDescent="0.25">
      <c r="A9" s="5" t="s">
        <v>9</v>
      </c>
      <c r="B9" s="124" t="s">
        <v>10</v>
      </c>
      <c r="C9" s="102"/>
      <c r="D9" s="100" t="s">
        <v>11</v>
      </c>
      <c r="E9" s="101"/>
      <c r="F9" s="102"/>
    </row>
    <row r="10" spans="1:6" ht="25.5" customHeight="1" x14ac:dyDescent="0.25">
      <c r="A10" s="6" t="s">
        <v>12</v>
      </c>
      <c r="B10" s="5" t="s">
        <v>13</v>
      </c>
      <c r="C10" s="100" t="s">
        <v>14</v>
      </c>
      <c r="D10" s="102"/>
      <c r="E10" s="90" t="s">
        <v>15</v>
      </c>
      <c r="F10" s="92"/>
    </row>
    <row r="11" spans="1:6" x14ac:dyDescent="0.25">
      <c r="A11" s="5" t="s">
        <v>16</v>
      </c>
      <c r="B11" s="14">
        <v>1500</v>
      </c>
      <c r="C11" s="125">
        <v>1500</v>
      </c>
      <c r="D11" s="126"/>
      <c r="E11" s="125">
        <v>0</v>
      </c>
      <c r="F11" s="126"/>
    </row>
    <row r="12" spans="1:6" x14ac:dyDescent="0.25">
      <c r="A12" s="5" t="s">
        <v>17</v>
      </c>
      <c r="B12" s="14">
        <v>1441</v>
      </c>
      <c r="C12" s="125">
        <v>1441</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22</v>
      </c>
      <c r="C16" s="99"/>
      <c r="D16" s="97" t="s">
        <v>23</v>
      </c>
      <c r="E16" s="98"/>
      <c r="F16" s="99"/>
    </row>
    <row r="17" spans="1:9" x14ac:dyDescent="0.25">
      <c r="A17" s="5" t="s">
        <v>0</v>
      </c>
      <c r="B17" s="97" t="s">
        <v>1</v>
      </c>
      <c r="C17" s="99"/>
      <c r="D17" s="97" t="s">
        <v>1</v>
      </c>
      <c r="E17" s="98"/>
      <c r="F17" s="99"/>
    </row>
    <row r="18" spans="1:9" x14ac:dyDescent="0.25">
      <c r="A18" s="5" t="s">
        <v>24</v>
      </c>
      <c r="B18" s="109" t="s">
        <v>25</v>
      </c>
      <c r="C18" s="111"/>
      <c r="D18" s="109" t="s">
        <v>25</v>
      </c>
      <c r="E18" s="110"/>
      <c r="F18" s="111"/>
    </row>
    <row r="19" spans="1:9" x14ac:dyDescent="0.25">
      <c r="A19" s="5" t="s">
        <v>26</v>
      </c>
      <c r="B19" s="97" t="s">
        <v>27</v>
      </c>
      <c r="C19" s="99"/>
      <c r="D19" s="97" t="s">
        <v>28</v>
      </c>
      <c r="E19" s="98"/>
      <c r="F19" s="99"/>
    </row>
    <row r="20" spans="1:9" x14ac:dyDescent="0.25">
      <c r="A20" s="5" t="s">
        <v>29</v>
      </c>
      <c r="B20" s="109" t="s">
        <v>30</v>
      </c>
      <c r="C20" s="111"/>
      <c r="D20" s="109" t="s">
        <v>31</v>
      </c>
      <c r="E20" s="110"/>
      <c r="F20" s="111"/>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73.5" customHeight="1" x14ac:dyDescent="0.25">
      <c r="A24" s="28" t="s">
        <v>35</v>
      </c>
      <c r="B24" s="97" t="s">
        <v>140</v>
      </c>
      <c r="C24" s="98"/>
      <c r="D24" s="98"/>
      <c r="E24" s="98"/>
      <c r="F24" s="99"/>
    </row>
    <row r="25" spans="1:9" ht="105" customHeight="1" x14ac:dyDescent="0.25">
      <c r="A25" s="28" t="s">
        <v>37</v>
      </c>
      <c r="B25" s="97" t="s">
        <v>38</v>
      </c>
      <c r="C25" s="98"/>
      <c r="D25" s="98"/>
      <c r="E25" s="98"/>
      <c r="F25" s="99"/>
    </row>
    <row r="26" spans="1:9" ht="91.5" customHeight="1" x14ac:dyDescent="0.25">
      <c r="A26" s="28" t="s">
        <v>39</v>
      </c>
      <c r="B26" s="97" t="s">
        <v>40</v>
      </c>
      <c r="C26" s="98"/>
      <c r="D26" s="98"/>
      <c r="E26" s="98"/>
      <c r="F26" s="99"/>
    </row>
    <row r="27" spans="1:9" x14ac:dyDescent="0.25">
      <c r="A27" s="29"/>
      <c r="B27" s="97"/>
      <c r="C27" s="98"/>
      <c r="D27" s="98"/>
      <c r="E27" s="98"/>
      <c r="F27" s="99"/>
    </row>
    <row r="28" spans="1:9" x14ac:dyDescent="0.25">
      <c r="A28" s="87"/>
      <c r="B28" s="88"/>
      <c r="C28" s="88"/>
      <c r="D28" s="88"/>
      <c r="E28" s="88"/>
      <c r="F28" s="89"/>
    </row>
    <row r="29" spans="1:9" ht="25.5" x14ac:dyDescent="0.25">
      <c r="A29" s="5" t="s">
        <v>41</v>
      </c>
      <c r="B29" s="100" t="s">
        <v>42</v>
      </c>
      <c r="C29" s="101"/>
      <c r="D29" s="101"/>
      <c r="E29" s="101"/>
      <c r="F29" s="102"/>
    </row>
    <row r="30" spans="1:9" ht="56.25" x14ac:dyDescent="0.25">
      <c r="A30" s="29" t="s">
        <v>269</v>
      </c>
      <c r="B30" s="97" t="s">
        <v>270</v>
      </c>
      <c r="C30" s="98"/>
      <c r="D30" s="98"/>
      <c r="E30" s="98"/>
      <c r="F30" s="99"/>
    </row>
    <row r="31" spans="1:9" ht="27.6" customHeight="1" x14ac:dyDescent="0.25">
      <c r="A31" s="29" t="s">
        <v>271</v>
      </c>
      <c r="B31" s="97" t="s">
        <v>272</v>
      </c>
      <c r="C31" s="98"/>
      <c r="D31" s="98"/>
      <c r="E31" s="98"/>
      <c r="F31" s="99"/>
      <c r="I31" s="1"/>
    </row>
    <row r="32" spans="1:9" ht="101.25" x14ac:dyDescent="0.25">
      <c r="A32" s="29" t="s">
        <v>273</v>
      </c>
      <c r="B32" s="97" t="s">
        <v>274</v>
      </c>
      <c r="C32" s="98"/>
      <c r="D32" s="98"/>
      <c r="E32" s="98"/>
      <c r="F32" s="99"/>
    </row>
    <row r="33" spans="1:10" ht="49.5" customHeight="1" x14ac:dyDescent="0.25">
      <c r="A33" s="29" t="s">
        <v>275</v>
      </c>
      <c r="B33" s="97" t="s">
        <v>276</v>
      </c>
      <c r="C33" s="98"/>
      <c r="D33" s="98"/>
      <c r="E33" s="98"/>
      <c r="F33" s="99"/>
    </row>
    <row r="34" spans="1:10" ht="45" x14ac:dyDescent="0.25">
      <c r="A34" s="29" t="s">
        <v>277</v>
      </c>
      <c r="B34" s="97" t="s">
        <v>278</v>
      </c>
      <c r="C34" s="98"/>
      <c r="D34" s="98"/>
      <c r="E34" s="98"/>
      <c r="F34" s="99"/>
    </row>
    <row r="35" spans="1:10" ht="67.5" x14ac:dyDescent="0.25">
      <c r="A35" s="29" t="s">
        <v>279</v>
      </c>
      <c r="B35" s="97" t="s">
        <v>280</v>
      </c>
      <c r="C35" s="98"/>
      <c r="D35" s="98"/>
      <c r="E35" s="98"/>
      <c r="F35" s="99"/>
    </row>
    <row r="36" spans="1:10" ht="33.75" x14ac:dyDescent="0.25">
      <c r="A36" s="29" t="s">
        <v>281</v>
      </c>
      <c r="B36" s="97" t="s">
        <v>58</v>
      </c>
      <c r="C36" s="98"/>
      <c r="D36" s="98"/>
      <c r="E36" s="98"/>
      <c r="F36" s="99"/>
    </row>
    <row r="37" spans="1:10" ht="112.5" x14ac:dyDescent="0.25">
      <c r="A37" s="29" t="s">
        <v>59</v>
      </c>
      <c r="B37" s="97" t="s">
        <v>60</v>
      </c>
      <c r="C37" s="98"/>
      <c r="D37" s="98"/>
      <c r="E37" s="98"/>
      <c r="F37" s="99"/>
    </row>
    <row r="38" spans="1:10" x14ac:dyDescent="0.25">
      <c r="A38" s="87"/>
      <c r="B38" s="88"/>
      <c r="C38" s="88"/>
      <c r="D38" s="88"/>
      <c r="E38" s="88"/>
      <c r="F38" s="89"/>
    </row>
    <row r="39" spans="1:10" ht="33.75" customHeight="1" x14ac:dyDescent="0.25">
      <c r="A39" s="5" t="s">
        <v>61</v>
      </c>
      <c r="B39" s="90" t="s">
        <v>62</v>
      </c>
      <c r="C39" s="91"/>
      <c r="D39" s="91"/>
      <c r="E39" s="91"/>
      <c r="F39" s="92"/>
    </row>
    <row r="40" spans="1:10" ht="45" customHeight="1" x14ac:dyDescent="0.25">
      <c r="A40" s="5" t="s">
        <v>63</v>
      </c>
      <c r="B40" s="90" t="s">
        <v>64</v>
      </c>
      <c r="C40" s="92"/>
      <c r="D40" s="90" t="s">
        <v>65</v>
      </c>
      <c r="E40" s="91"/>
      <c r="F40" s="92"/>
      <c r="J40" s="8"/>
    </row>
    <row r="41" spans="1:10" ht="48.75" customHeight="1" x14ac:dyDescent="0.25">
      <c r="A41" s="10" t="s">
        <v>66</v>
      </c>
      <c r="B41" s="97" t="s">
        <v>282</v>
      </c>
      <c r="C41" s="99"/>
      <c r="D41" s="97" t="s">
        <v>283</v>
      </c>
      <c r="E41" s="98"/>
      <c r="F41" s="99"/>
    </row>
    <row r="42" spans="1:10" x14ac:dyDescent="0.25">
      <c r="A42" s="10" t="s">
        <v>69</v>
      </c>
      <c r="B42" s="97"/>
      <c r="C42" s="99"/>
      <c r="D42" s="97"/>
      <c r="E42" s="98"/>
      <c r="F42" s="99"/>
    </row>
    <row r="43" spans="1:10" x14ac:dyDescent="0.25">
      <c r="A43" s="10" t="s">
        <v>71</v>
      </c>
      <c r="B43" s="97"/>
      <c r="C43" s="99"/>
      <c r="D43" s="97"/>
      <c r="E43" s="98"/>
      <c r="F43" s="99"/>
    </row>
    <row r="44" spans="1:10" x14ac:dyDescent="0.25">
      <c r="A44" s="10" t="s">
        <v>73</v>
      </c>
      <c r="B44" s="97"/>
      <c r="C44" s="99"/>
      <c r="D44" s="97"/>
      <c r="E44" s="98"/>
      <c r="F44" s="99"/>
    </row>
    <row r="45" spans="1:10" x14ac:dyDescent="0.25">
      <c r="A45" s="87"/>
      <c r="B45" s="88"/>
      <c r="C45" s="88"/>
      <c r="D45" s="88"/>
      <c r="E45" s="88"/>
      <c r="F45" s="89"/>
    </row>
    <row r="46" spans="1:10" ht="46.5" customHeight="1" x14ac:dyDescent="0.25">
      <c r="A46" s="5" t="s">
        <v>79</v>
      </c>
      <c r="B46" s="90" t="s">
        <v>80</v>
      </c>
      <c r="C46" s="91"/>
      <c r="D46" s="91"/>
      <c r="E46" s="91"/>
      <c r="F46" s="92"/>
    </row>
    <row r="47" spans="1:10" ht="33.75" customHeight="1" x14ac:dyDescent="0.25">
      <c r="A47" s="2"/>
      <c r="B47" s="10" t="s">
        <v>81</v>
      </c>
      <c r="C47" s="90" t="s">
        <v>82</v>
      </c>
      <c r="D47" s="92"/>
      <c r="E47" s="90" t="s">
        <v>83</v>
      </c>
      <c r="F47" s="92"/>
    </row>
    <row r="48" spans="1:10" x14ac:dyDescent="0.25">
      <c r="A48" s="4"/>
      <c r="B48" s="9"/>
      <c r="C48" s="97"/>
      <c r="D48" s="99"/>
      <c r="E48" s="97"/>
      <c r="F48" s="99"/>
    </row>
    <row r="49" spans="1:6" x14ac:dyDescent="0.25">
      <c r="A49" s="4"/>
      <c r="B49" s="9"/>
      <c r="C49" s="97"/>
      <c r="D49" s="99"/>
      <c r="E49" s="97"/>
      <c r="F49" s="99"/>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87"/>
      <c r="B53" s="88"/>
      <c r="C53" s="88"/>
      <c r="D53" s="88"/>
      <c r="E53" s="88"/>
      <c r="F53" s="89"/>
    </row>
    <row r="54" spans="1:6" ht="15" customHeight="1" x14ac:dyDescent="0.25">
      <c r="A54" s="103" t="s">
        <v>84</v>
      </c>
      <c r="B54" s="104"/>
      <c r="C54" s="104"/>
      <c r="D54" s="104"/>
      <c r="E54" s="104"/>
      <c r="F54" s="105"/>
    </row>
    <row r="55" spans="1:6" ht="38.25" x14ac:dyDescent="0.25">
      <c r="A55" s="3"/>
      <c r="B55" s="3"/>
      <c r="C55" s="10" t="s">
        <v>85</v>
      </c>
      <c r="D55" s="10" t="s">
        <v>86</v>
      </c>
      <c r="E55" s="20" t="s">
        <v>87</v>
      </c>
      <c r="F55" s="18" t="s">
        <v>88</v>
      </c>
    </row>
    <row r="56" spans="1:6" ht="31.5" x14ac:dyDescent="0.25">
      <c r="A56" s="13" t="s">
        <v>66</v>
      </c>
      <c r="B56" s="6" t="s">
        <v>89</v>
      </c>
      <c r="C56" s="16">
        <f>SUM(C57:C59)</f>
        <v>0</v>
      </c>
      <c r="D56" s="16">
        <f>SUM(D57:D59)</f>
        <v>0</v>
      </c>
      <c r="E56" s="16">
        <f>D56-C56</f>
        <v>0</v>
      </c>
      <c r="F56" s="21">
        <f>E56/C$72</f>
        <v>0</v>
      </c>
    </row>
    <row r="57" spans="1:6" ht="25.5" x14ac:dyDescent="0.25">
      <c r="A57" s="11" t="s">
        <v>90</v>
      </c>
      <c r="B57" s="4" t="s">
        <v>91</v>
      </c>
      <c r="C57" s="15">
        <v>0</v>
      </c>
      <c r="D57" s="15">
        <v>0</v>
      </c>
      <c r="E57" s="16">
        <f t="shared" ref="E57:E59" si="0">D57-C57</f>
        <v>0</v>
      </c>
      <c r="F57" s="21">
        <f>E57/C$72</f>
        <v>0</v>
      </c>
    </row>
    <row r="58" spans="1:6" ht="25.5" x14ac:dyDescent="0.25">
      <c r="A58" s="11" t="s">
        <v>92</v>
      </c>
      <c r="B58" s="4" t="s">
        <v>93</v>
      </c>
      <c r="C58" s="15">
        <v>0</v>
      </c>
      <c r="D58" s="15">
        <v>0</v>
      </c>
      <c r="E58" s="16">
        <f t="shared" si="0"/>
        <v>0</v>
      </c>
      <c r="F58" s="21">
        <f>E58/C$72</f>
        <v>0</v>
      </c>
    </row>
    <row r="59" spans="1:6" x14ac:dyDescent="0.25">
      <c r="A59" s="11" t="s">
        <v>94</v>
      </c>
      <c r="B59" s="4" t="s">
        <v>95</v>
      </c>
      <c r="C59" s="15">
        <v>0</v>
      </c>
      <c r="D59" s="15">
        <v>0</v>
      </c>
      <c r="E59" s="16">
        <f t="shared" si="0"/>
        <v>0</v>
      </c>
      <c r="F59" s="21">
        <f>E59/C$72</f>
        <v>0</v>
      </c>
    </row>
    <row r="60" spans="1:6" x14ac:dyDescent="0.25">
      <c r="A60" s="87"/>
      <c r="B60" s="88"/>
      <c r="C60" s="88"/>
      <c r="D60" s="88"/>
      <c r="E60" s="88"/>
      <c r="F60" s="89"/>
    </row>
    <row r="61" spans="1:6" ht="31.5" x14ac:dyDescent="0.25">
      <c r="A61" s="13" t="s">
        <v>69</v>
      </c>
      <c r="B61" s="6" t="s">
        <v>96</v>
      </c>
      <c r="C61" s="16">
        <f>SUM(C63:C70)</f>
        <v>1500</v>
      </c>
      <c r="D61" s="16">
        <f>SUM(D63:D70)</f>
        <v>1441</v>
      </c>
      <c r="E61" s="16">
        <f>D61-C61</f>
        <v>-59</v>
      </c>
      <c r="F61" s="21">
        <f>E61/C$72</f>
        <v>-3.9333333333333331E-2</v>
      </c>
    </row>
    <row r="62" spans="1:6" ht="15.75" x14ac:dyDescent="0.25">
      <c r="A62" s="12"/>
      <c r="B62" s="22" t="s">
        <v>97</v>
      </c>
      <c r="C62" s="23"/>
      <c r="D62" s="23"/>
      <c r="E62" s="23"/>
      <c r="F62" s="24"/>
    </row>
    <row r="63" spans="1:6" x14ac:dyDescent="0.25">
      <c r="A63" s="11" t="s">
        <v>98</v>
      </c>
      <c r="B63" s="4" t="s">
        <v>99</v>
      </c>
      <c r="C63" s="15">
        <v>450</v>
      </c>
      <c r="D63" s="25">
        <v>724</v>
      </c>
      <c r="E63" s="16">
        <f>SUM(D63-C63)</f>
        <v>274</v>
      </c>
      <c r="F63" s="21">
        <f>E63/C$72</f>
        <v>0.18266666666666667</v>
      </c>
    </row>
    <row r="64" spans="1:6" ht="102" x14ac:dyDescent="0.25">
      <c r="A64" s="11" t="s">
        <v>100</v>
      </c>
      <c r="B64" s="4" t="s">
        <v>101</v>
      </c>
      <c r="C64" s="15">
        <v>300</v>
      </c>
      <c r="D64" s="15">
        <v>33</v>
      </c>
      <c r="E64" s="16">
        <f t="shared" ref="E64:E65" si="1">SUM(D64-C64)</f>
        <v>-267</v>
      </c>
      <c r="F64" s="21">
        <f>E64/C$72</f>
        <v>-0.17799999999999999</v>
      </c>
    </row>
    <row r="65" spans="1:6" ht="63.75" x14ac:dyDescent="0.25">
      <c r="A65" s="11" t="s">
        <v>102</v>
      </c>
      <c r="B65" s="4" t="s">
        <v>103</v>
      </c>
      <c r="C65" s="15">
        <v>263</v>
      </c>
      <c r="D65" s="15">
        <v>256</v>
      </c>
      <c r="E65" s="16">
        <f t="shared" si="1"/>
        <v>-7</v>
      </c>
      <c r="F65" s="21">
        <f>E65/C$72</f>
        <v>-4.6666666666666671E-3</v>
      </c>
    </row>
    <row r="66" spans="1:6" ht="15.75" x14ac:dyDescent="0.25">
      <c r="A66" s="2"/>
      <c r="B66" s="22" t="s">
        <v>104</v>
      </c>
      <c r="C66" s="23"/>
      <c r="D66" s="23"/>
      <c r="E66" s="23"/>
      <c r="F66" s="24"/>
    </row>
    <row r="67" spans="1:6" ht="25.5" x14ac:dyDescent="0.25">
      <c r="A67" s="11" t="s">
        <v>105</v>
      </c>
      <c r="B67" s="4" t="s">
        <v>106</v>
      </c>
      <c r="C67" s="15">
        <v>7</v>
      </c>
      <c r="D67" s="15">
        <v>16</v>
      </c>
      <c r="E67" s="16">
        <f>SUM(D67-C67)</f>
        <v>9</v>
      </c>
      <c r="F67" s="21">
        <f>E67/C$72</f>
        <v>6.0000000000000001E-3</v>
      </c>
    </row>
    <row r="68" spans="1:6" x14ac:dyDescent="0.25">
      <c r="A68" s="11" t="s">
        <v>107</v>
      </c>
      <c r="B68" s="4" t="s">
        <v>108</v>
      </c>
      <c r="C68" s="15">
        <v>200</v>
      </c>
      <c r="D68" s="15">
        <v>402</v>
      </c>
      <c r="E68" s="16">
        <f t="shared" ref="E68:E70" si="2">SUM(D68-C68)</f>
        <v>202</v>
      </c>
      <c r="F68" s="21">
        <f>E68/C$72</f>
        <v>0.13466666666666666</v>
      </c>
    </row>
    <row r="69" spans="1:6" x14ac:dyDescent="0.25">
      <c r="A69" s="11" t="s">
        <v>109</v>
      </c>
      <c r="B69" s="4" t="s">
        <v>110</v>
      </c>
      <c r="C69" s="15">
        <v>260</v>
      </c>
      <c r="D69" s="15">
        <v>10</v>
      </c>
      <c r="E69" s="16">
        <f t="shared" si="2"/>
        <v>-250</v>
      </c>
      <c r="F69" s="21">
        <f>E69/C$72</f>
        <v>-0.16666666666666666</v>
      </c>
    </row>
    <row r="70" spans="1:6" x14ac:dyDescent="0.25">
      <c r="A70" s="11" t="s">
        <v>111</v>
      </c>
      <c r="B70" s="4" t="s">
        <v>112</v>
      </c>
      <c r="C70" s="15">
        <v>20</v>
      </c>
      <c r="D70" s="15">
        <v>0</v>
      </c>
      <c r="E70" s="16">
        <f t="shared" si="2"/>
        <v>-20</v>
      </c>
      <c r="F70" s="21">
        <f>E70/C$72</f>
        <v>-1.3333333333333334E-2</v>
      </c>
    </row>
    <row r="71" spans="1:6" x14ac:dyDescent="0.25">
      <c r="A71" s="87"/>
      <c r="B71" s="88"/>
      <c r="C71" s="88"/>
      <c r="D71" s="88"/>
      <c r="E71" s="88"/>
      <c r="F71" s="89"/>
    </row>
    <row r="72" spans="1:6" ht="31.5" x14ac:dyDescent="0.25">
      <c r="A72" s="13" t="s">
        <v>71</v>
      </c>
      <c r="B72" s="6" t="s">
        <v>113</v>
      </c>
      <c r="C72" s="15">
        <v>1500</v>
      </c>
      <c r="D72" s="16">
        <f>SUM(D61,D56,)</f>
        <v>1441</v>
      </c>
      <c r="E72" s="16">
        <f>D72-C72</f>
        <v>-59</v>
      </c>
      <c r="F72" s="21">
        <f>E72/C$72</f>
        <v>-3.9333333333333331E-2</v>
      </c>
    </row>
    <row r="73" spans="1:6" x14ac:dyDescent="0.25">
      <c r="A73" s="87"/>
      <c r="B73" s="88"/>
      <c r="C73" s="88"/>
      <c r="D73" s="88"/>
      <c r="E73" s="88"/>
      <c r="F73" s="89"/>
    </row>
    <row r="74" spans="1:6" ht="15" customHeight="1" x14ac:dyDescent="0.25">
      <c r="A74" s="103" t="s">
        <v>114</v>
      </c>
      <c r="B74" s="104"/>
      <c r="C74" s="104"/>
      <c r="D74" s="104"/>
      <c r="E74" s="104"/>
      <c r="F74" s="105"/>
    </row>
    <row r="75" spans="1:6" ht="25.5" x14ac:dyDescent="0.25">
      <c r="A75" s="10" t="s">
        <v>115</v>
      </c>
      <c r="B75" s="90" t="s">
        <v>116</v>
      </c>
      <c r="C75" s="91"/>
      <c r="D75" s="92"/>
      <c r="E75" s="90" t="s">
        <v>117</v>
      </c>
      <c r="F75" s="92"/>
    </row>
    <row r="76" spans="1:6" ht="27.75" customHeight="1" x14ac:dyDescent="0.25">
      <c r="A76" s="11" t="s">
        <v>98</v>
      </c>
      <c r="B76" s="93" t="s">
        <v>284</v>
      </c>
      <c r="C76" s="93"/>
      <c r="D76" s="93"/>
      <c r="E76" s="94">
        <v>724</v>
      </c>
      <c r="F76" s="95"/>
    </row>
    <row r="77" spans="1:6" ht="35.25" customHeight="1" x14ac:dyDescent="0.25">
      <c r="A77" s="11" t="s">
        <v>100</v>
      </c>
      <c r="B77" s="94" t="s">
        <v>285</v>
      </c>
      <c r="C77" s="96"/>
      <c r="D77" s="95"/>
      <c r="E77" s="94">
        <v>33</v>
      </c>
      <c r="F77" s="95"/>
    </row>
    <row r="78" spans="1:6" ht="35.25" customHeight="1" x14ac:dyDescent="0.25">
      <c r="A78" s="11" t="s">
        <v>102</v>
      </c>
      <c r="B78" s="94" t="s">
        <v>103</v>
      </c>
      <c r="C78" s="96"/>
      <c r="D78" s="95"/>
      <c r="E78" s="94">
        <v>256</v>
      </c>
      <c r="F78" s="95"/>
    </row>
    <row r="79" spans="1:6" ht="30" customHeight="1" x14ac:dyDescent="0.25">
      <c r="A79" s="11" t="s">
        <v>105</v>
      </c>
      <c r="B79" s="94" t="s">
        <v>286</v>
      </c>
      <c r="C79" s="96"/>
      <c r="D79" s="95"/>
      <c r="E79" s="94">
        <v>16</v>
      </c>
      <c r="F79" s="95"/>
    </row>
    <row r="80" spans="1:6" ht="49.5" customHeight="1" x14ac:dyDescent="0.25">
      <c r="A80" s="11" t="s">
        <v>107</v>
      </c>
      <c r="B80" s="93" t="s">
        <v>287</v>
      </c>
      <c r="C80" s="93"/>
      <c r="D80" s="93"/>
      <c r="E80" s="94">
        <v>402</v>
      </c>
      <c r="F80" s="95"/>
    </row>
    <row r="81" spans="1:6" x14ac:dyDescent="0.25">
      <c r="A81" s="11" t="s">
        <v>109</v>
      </c>
      <c r="B81" s="93" t="s">
        <v>288</v>
      </c>
      <c r="C81" s="93"/>
      <c r="D81" s="93"/>
      <c r="E81" s="94">
        <v>10</v>
      </c>
      <c r="F81" s="95"/>
    </row>
    <row r="82" spans="1:6" x14ac:dyDescent="0.25">
      <c r="A82" s="11" t="s">
        <v>111</v>
      </c>
      <c r="B82" s="93" t="s">
        <v>289</v>
      </c>
      <c r="C82" s="93"/>
      <c r="D82" s="93"/>
      <c r="E82" s="94">
        <v>0</v>
      </c>
      <c r="F82" s="95"/>
    </row>
    <row r="83" spans="1:6" x14ac:dyDescent="0.25">
      <c r="A83" s="11"/>
      <c r="B83" s="93"/>
      <c r="C83" s="93"/>
      <c r="D83" s="93"/>
      <c r="E83" s="94"/>
      <c r="F83" s="95"/>
    </row>
    <row r="84" spans="1:6" x14ac:dyDescent="0.25">
      <c r="A84" s="19"/>
      <c r="B84" s="19"/>
      <c r="C84" s="19"/>
      <c r="D84" s="19"/>
      <c r="E84" s="19"/>
      <c r="F84" s="19"/>
    </row>
    <row r="85" spans="1:6" x14ac:dyDescent="0.25">
      <c r="A85" s="86" t="s">
        <v>124</v>
      </c>
      <c r="B85" s="86"/>
      <c r="C85" s="86"/>
      <c r="D85" s="86"/>
      <c r="E85" s="86"/>
      <c r="F85" s="86"/>
    </row>
    <row r="86" spans="1:6" x14ac:dyDescent="0.25">
      <c r="A86" s="86" t="s">
        <v>125</v>
      </c>
      <c r="B86" s="86"/>
      <c r="C86" s="86"/>
      <c r="D86" s="86"/>
      <c r="E86" s="86"/>
      <c r="F86" s="86"/>
    </row>
  </sheetData>
  <mergeCells count="98">
    <mergeCell ref="A86:F86"/>
    <mergeCell ref="B79:D79"/>
    <mergeCell ref="E79:F79"/>
    <mergeCell ref="B80:D80"/>
    <mergeCell ref="E80:F80"/>
    <mergeCell ref="B81:D81"/>
    <mergeCell ref="E81:F81"/>
    <mergeCell ref="B82:D82"/>
    <mergeCell ref="E82:F82"/>
    <mergeCell ref="B83:D83"/>
    <mergeCell ref="E83:F83"/>
    <mergeCell ref="A85:F85"/>
    <mergeCell ref="B76:D76"/>
    <mergeCell ref="E76:F76"/>
    <mergeCell ref="B77:D77"/>
    <mergeCell ref="E77:F77"/>
    <mergeCell ref="B78:D78"/>
    <mergeCell ref="E78:F78"/>
    <mergeCell ref="A60:F60"/>
    <mergeCell ref="A71:F71"/>
    <mergeCell ref="A73:F73"/>
    <mergeCell ref="A74:F74"/>
    <mergeCell ref="B75:D75"/>
    <mergeCell ref="E75:F75"/>
    <mergeCell ref="A54:F54"/>
    <mergeCell ref="C48:D48"/>
    <mergeCell ref="E48:F48"/>
    <mergeCell ref="C49:D49"/>
    <mergeCell ref="E49:F49"/>
    <mergeCell ref="C50:D50"/>
    <mergeCell ref="E50:F50"/>
    <mergeCell ref="C51:D51"/>
    <mergeCell ref="E51:F51"/>
    <mergeCell ref="C52:D52"/>
    <mergeCell ref="E52:F52"/>
    <mergeCell ref="A53:F53"/>
    <mergeCell ref="B44:C44"/>
    <mergeCell ref="D44:F44"/>
    <mergeCell ref="A45:F45"/>
    <mergeCell ref="B46:F46"/>
    <mergeCell ref="C47:D47"/>
    <mergeCell ref="E47:F47"/>
    <mergeCell ref="B41:C41"/>
    <mergeCell ref="D41:F41"/>
    <mergeCell ref="B42:C42"/>
    <mergeCell ref="D42:F42"/>
    <mergeCell ref="B43:C43"/>
    <mergeCell ref="D43:F43"/>
    <mergeCell ref="A21:F21"/>
    <mergeCell ref="B40:C40"/>
    <mergeCell ref="D40:F40"/>
    <mergeCell ref="B29:F29"/>
    <mergeCell ref="B31:F31"/>
    <mergeCell ref="B32:F32"/>
    <mergeCell ref="B33:F33"/>
    <mergeCell ref="B34:F34"/>
    <mergeCell ref="B35:F35"/>
    <mergeCell ref="B36:F36"/>
    <mergeCell ref="B37:F37"/>
    <mergeCell ref="A38:F38"/>
    <mergeCell ref="B39:F39"/>
    <mergeCell ref="B30:F30"/>
    <mergeCell ref="B27:F27"/>
    <mergeCell ref="A28:F28"/>
    <mergeCell ref="A22:F22"/>
    <mergeCell ref="B23:F23"/>
    <mergeCell ref="B24:F24"/>
    <mergeCell ref="B25:F25"/>
    <mergeCell ref="B26:F26"/>
    <mergeCell ref="B19:C19"/>
    <mergeCell ref="D19:F19"/>
    <mergeCell ref="B20:C20"/>
    <mergeCell ref="D20:F20"/>
    <mergeCell ref="C12:D12"/>
    <mergeCell ref="E12:F12"/>
    <mergeCell ref="A13:F13"/>
    <mergeCell ref="A14:F14"/>
    <mergeCell ref="B15:C15"/>
    <mergeCell ref="D15:F15"/>
    <mergeCell ref="B16:C16"/>
    <mergeCell ref="D16:F16"/>
    <mergeCell ref="B17:C17"/>
    <mergeCell ref="D17:F17"/>
    <mergeCell ref="B18:C18"/>
    <mergeCell ref="D18:F18"/>
    <mergeCell ref="B9:C9"/>
    <mergeCell ref="D9:F9"/>
    <mergeCell ref="C10:D10"/>
    <mergeCell ref="E10:F10"/>
    <mergeCell ref="C11:D11"/>
    <mergeCell ref="E11:F11"/>
    <mergeCell ref="A6:A8"/>
    <mergeCell ref="B6:F8"/>
    <mergeCell ref="B1:F1"/>
    <mergeCell ref="A2:F2"/>
    <mergeCell ref="A3:F3"/>
    <mergeCell ref="B4:F4"/>
    <mergeCell ref="B5:F5"/>
  </mergeCells>
  <hyperlinks>
    <hyperlink ref="B18:C18" r:id="rId1" display="www.muni.cz"/>
    <hyperlink ref="B20:C20" r:id="rId2" display="bulant@math.muni.cz"/>
    <hyperlink ref="D20:F20" r:id="rId3" display="cernikovsky@rect.muni.cz"/>
    <hyperlink ref="D18:F18" r:id="rId4" display="www.muni.cz"/>
  </hyperlinks>
  <printOptions horizontalCentered="1"/>
  <pageMargins left="0.70866141732283472" right="0.70866141732283472" top="0.78740157480314965" bottom="0.78740157480314965" header="0.31496062992125984" footer="0.31496062992125984"/>
  <pageSetup paperSize="9" scale="78" orientation="portrait" r:id="rId5"/>
  <rowBreaks count="1" manualBreakCount="1">
    <brk id="53" max="4" man="1"/>
  </rowBreaks>
  <legacy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0"/>
  <sheetViews>
    <sheetView topLeftCell="A58" workbookViewId="0">
      <selection activeCell="C57" sqref="C57:C64"/>
    </sheetView>
  </sheetViews>
  <sheetFormatPr defaultColWidth="8.85546875"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290</v>
      </c>
      <c r="C1" s="104"/>
      <c r="D1" s="104"/>
      <c r="E1" s="104"/>
      <c r="F1" s="105"/>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97" t="s">
        <v>291</v>
      </c>
      <c r="C4" s="98"/>
      <c r="D4" s="98"/>
      <c r="E4" s="98"/>
      <c r="F4" s="99"/>
    </row>
    <row r="5" spans="1:6" x14ac:dyDescent="0.25">
      <c r="A5" s="5" t="s">
        <v>5</v>
      </c>
      <c r="B5" s="196" t="s">
        <v>292</v>
      </c>
      <c r="C5" s="197"/>
      <c r="D5" s="197"/>
      <c r="E5" s="197"/>
      <c r="F5" s="198"/>
    </row>
    <row r="6" spans="1:6" ht="14.45" customHeight="1" x14ac:dyDescent="0.25">
      <c r="A6" s="127" t="s">
        <v>7</v>
      </c>
      <c r="B6" s="200" t="s">
        <v>8</v>
      </c>
      <c r="C6" s="201"/>
      <c r="D6" s="201"/>
      <c r="E6" s="201"/>
      <c r="F6" s="202"/>
    </row>
    <row r="7" spans="1:6" ht="14.45" customHeight="1" x14ac:dyDescent="0.25">
      <c r="A7" s="128"/>
      <c r="B7" s="203"/>
      <c r="C7" s="204"/>
      <c r="D7" s="204"/>
      <c r="E7" s="204"/>
      <c r="F7" s="205"/>
    </row>
    <row r="8" spans="1:6" ht="14.45" customHeight="1" x14ac:dyDescent="0.25">
      <c r="A8" s="129"/>
      <c r="B8" s="206"/>
      <c r="C8" s="207"/>
      <c r="D8" s="207"/>
      <c r="E8" s="207"/>
      <c r="F8" s="208"/>
    </row>
    <row r="9" spans="1:6" ht="25.5" x14ac:dyDescent="0.25">
      <c r="A9" s="5" t="s">
        <v>9</v>
      </c>
      <c r="B9" s="100" t="s">
        <v>170</v>
      </c>
      <c r="C9" s="102"/>
      <c r="D9" s="100" t="s">
        <v>11</v>
      </c>
      <c r="E9" s="101"/>
      <c r="F9" s="102"/>
    </row>
    <row r="10" spans="1:6" ht="25.5" customHeight="1" x14ac:dyDescent="0.25">
      <c r="A10" s="6" t="s">
        <v>12</v>
      </c>
      <c r="B10" s="5" t="s">
        <v>13</v>
      </c>
      <c r="C10" s="100" t="s">
        <v>14</v>
      </c>
      <c r="D10" s="102"/>
      <c r="E10" s="90" t="s">
        <v>15</v>
      </c>
      <c r="F10" s="92"/>
    </row>
    <row r="11" spans="1:6" x14ac:dyDescent="0.25">
      <c r="A11" s="5" t="s">
        <v>16</v>
      </c>
      <c r="B11" s="14">
        <v>800</v>
      </c>
      <c r="C11" s="125">
        <v>800</v>
      </c>
      <c r="D11" s="126"/>
      <c r="E11" s="125">
        <v>0</v>
      </c>
      <c r="F11" s="126"/>
    </row>
    <row r="12" spans="1:6" x14ac:dyDescent="0.25">
      <c r="A12" s="5" t="s">
        <v>17</v>
      </c>
      <c r="B12" s="14">
        <v>800</v>
      </c>
      <c r="C12" s="125">
        <v>800</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190" t="s">
        <v>293</v>
      </c>
      <c r="C16" s="192"/>
      <c r="D16" s="190" t="s">
        <v>294</v>
      </c>
      <c r="E16" s="191"/>
      <c r="F16" s="192"/>
    </row>
    <row r="17" spans="1:9" x14ac:dyDescent="0.25">
      <c r="A17" s="5" t="s">
        <v>0</v>
      </c>
      <c r="B17" s="190" t="s">
        <v>290</v>
      </c>
      <c r="C17" s="192"/>
      <c r="D17" s="190" t="s">
        <v>290</v>
      </c>
      <c r="E17" s="191"/>
      <c r="F17" s="192"/>
    </row>
    <row r="18" spans="1:9" x14ac:dyDescent="0.25">
      <c r="A18" s="5" t="s">
        <v>24</v>
      </c>
      <c r="B18" s="190" t="s">
        <v>295</v>
      </c>
      <c r="C18" s="192"/>
      <c r="D18" s="190" t="s">
        <v>296</v>
      </c>
      <c r="E18" s="191"/>
      <c r="F18" s="192"/>
    </row>
    <row r="19" spans="1:9" x14ac:dyDescent="0.25">
      <c r="A19" s="5" t="s">
        <v>26</v>
      </c>
      <c r="B19" s="186">
        <v>545132248</v>
      </c>
      <c r="C19" s="192"/>
      <c r="D19" s="186">
        <v>545135224</v>
      </c>
      <c r="E19" s="191"/>
      <c r="F19" s="192"/>
    </row>
    <row r="20" spans="1:9" x14ac:dyDescent="0.25">
      <c r="A20" s="5" t="s">
        <v>29</v>
      </c>
      <c r="B20" s="199" t="s">
        <v>297</v>
      </c>
      <c r="C20" s="199"/>
      <c r="D20" s="199" t="s">
        <v>298</v>
      </c>
      <c r="E20" s="199"/>
      <c r="F20" s="199"/>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x14ac:dyDescent="0.25">
      <c r="A24" s="9" t="s">
        <v>66</v>
      </c>
      <c r="B24" s="196" t="s">
        <v>299</v>
      </c>
      <c r="C24" s="197"/>
      <c r="D24" s="197"/>
      <c r="E24" s="197"/>
      <c r="F24" s="198"/>
    </row>
    <row r="25" spans="1:9" x14ac:dyDescent="0.25">
      <c r="A25" s="9" t="s">
        <v>69</v>
      </c>
      <c r="B25" s="196" t="s">
        <v>300</v>
      </c>
      <c r="C25" s="197"/>
      <c r="D25" s="197"/>
      <c r="E25" s="197"/>
      <c r="F25" s="198"/>
    </row>
    <row r="26" spans="1:9" x14ac:dyDescent="0.25">
      <c r="A26" s="9" t="s">
        <v>71</v>
      </c>
      <c r="B26" s="196" t="s">
        <v>301</v>
      </c>
      <c r="C26" s="197"/>
      <c r="D26" s="197"/>
      <c r="E26" s="197"/>
      <c r="F26" s="198"/>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27.6" customHeight="1" x14ac:dyDescent="0.25">
      <c r="A31" s="5" t="s">
        <v>41</v>
      </c>
      <c r="B31" s="100" t="s">
        <v>42</v>
      </c>
      <c r="C31" s="101"/>
      <c r="D31" s="101"/>
      <c r="E31" s="101"/>
      <c r="F31" s="102"/>
      <c r="I31" s="1"/>
    </row>
    <row r="32" spans="1:9" x14ac:dyDescent="0.25">
      <c r="A32" s="9">
        <v>1</v>
      </c>
      <c r="B32" s="190" t="s">
        <v>302</v>
      </c>
      <c r="C32" s="191"/>
      <c r="D32" s="191"/>
      <c r="E32" s="191"/>
      <c r="F32" s="192"/>
    </row>
    <row r="33" spans="1:10" x14ac:dyDescent="0.25">
      <c r="A33" s="9">
        <v>2</v>
      </c>
      <c r="B33" s="193" t="s">
        <v>303</v>
      </c>
      <c r="C33" s="194"/>
      <c r="D33" s="194"/>
      <c r="E33" s="194"/>
      <c r="F33" s="195"/>
    </row>
    <row r="34" spans="1:10" x14ac:dyDescent="0.25">
      <c r="A34" s="9">
        <v>3</v>
      </c>
      <c r="B34" s="193" t="s">
        <v>304</v>
      </c>
      <c r="C34" s="194"/>
      <c r="D34" s="194"/>
      <c r="E34" s="194"/>
      <c r="F34" s="195"/>
    </row>
    <row r="35" spans="1:10" x14ac:dyDescent="0.25">
      <c r="A35" s="9">
        <v>4</v>
      </c>
      <c r="B35" s="190" t="s">
        <v>305</v>
      </c>
      <c r="C35" s="191"/>
      <c r="D35" s="191"/>
      <c r="E35" s="191"/>
      <c r="F35" s="192"/>
    </row>
    <row r="36" spans="1:10" x14ac:dyDescent="0.25">
      <c r="A36" s="9">
        <v>5</v>
      </c>
      <c r="B36" s="190" t="s">
        <v>306</v>
      </c>
      <c r="C36" s="191"/>
      <c r="D36" s="191"/>
      <c r="E36" s="191"/>
      <c r="F36" s="192"/>
    </row>
    <row r="37" spans="1:10" x14ac:dyDescent="0.25">
      <c r="A37" s="9">
        <v>6</v>
      </c>
      <c r="B37" s="193" t="s">
        <v>307</v>
      </c>
      <c r="C37" s="194"/>
      <c r="D37" s="194"/>
      <c r="E37" s="194"/>
      <c r="F37" s="195"/>
    </row>
    <row r="38" spans="1:10" x14ac:dyDescent="0.25">
      <c r="A38" s="87"/>
      <c r="B38" s="88"/>
      <c r="C38" s="88"/>
      <c r="D38" s="88"/>
      <c r="E38" s="88"/>
      <c r="F38" s="89"/>
    </row>
    <row r="39" spans="1:10" ht="33.75" customHeight="1" x14ac:dyDescent="0.25">
      <c r="A39" s="5" t="s">
        <v>63</v>
      </c>
      <c r="B39" s="90" t="s">
        <v>64</v>
      </c>
      <c r="C39" s="92"/>
      <c r="D39" s="90" t="s">
        <v>65</v>
      </c>
      <c r="E39" s="91"/>
      <c r="F39" s="92"/>
    </row>
    <row r="40" spans="1:10" ht="45" customHeight="1" x14ac:dyDescent="0.25">
      <c r="A40" s="10" t="s">
        <v>66</v>
      </c>
      <c r="B40" s="190" t="s">
        <v>308</v>
      </c>
      <c r="C40" s="192"/>
      <c r="D40" s="190" t="s">
        <v>309</v>
      </c>
      <c r="E40" s="191"/>
      <c r="F40" s="192"/>
      <c r="J40" s="8"/>
    </row>
    <row r="41" spans="1:10" x14ac:dyDescent="0.25">
      <c r="A41" s="87"/>
      <c r="B41" s="88"/>
      <c r="C41" s="88"/>
      <c r="D41" s="88"/>
      <c r="E41" s="88"/>
      <c r="F41" s="89"/>
    </row>
    <row r="42" spans="1:10" ht="46.5" customHeight="1" x14ac:dyDescent="0.25">
      <c r="A42" s="5" t="s">
        <v>79</v>
      </c>
      <c r="B42" s="90" t="s">
        <v>80</v>
      </c>
      <c r="C42" s="91"/>
      <c r="D42" s="91"/>
      <c r="E42" s="91"/>
      <c r="F42" s="92"/>
    </row>
    <row r="43" spans="1:10" ht="33.75" customHeight="1" x14ac:dyDescent="0.25">
      <c r="A43" s="2"/>
      <c r="B43" s="10" t="s">
        <v>81</v>
      </c>
      <c r="C43" s="90" t="s">
        <v>82</v>
      </c>
      <c r="D43" s="92"/>
      <c r="E43" s="90" t="s">
        <v>83</v>
      </c>
      <c r="F43" s="92"/>
    </row>
    <row r="44" spans="1:10" x14ac:dyDescent="0.25">
      <c r="A44" s="4" t="s">
        <v>310</v>
      </c>
      <c r="B44" s="9">
        <v>2020</v>
      </c>
      <c r="C44" s="97">
        <v>750</v>
      </c>
      <c r="D44" s="99"/>
      <c r="E44" s="97"/>
      <c r="F44" s="99"/>
    </row>
    <row r="45" spans="1:10" x14ac:dyDescent="0.25">
      <c r="A45" s="4" t="s">
        <v>311</v>
      </c>
      <c r="B45" s="9">
        <v>2021</v>
      </c>
      <c r="C45" s="97">
        <v>800</v>
      </c>
      <c r="D45" s="99"/>
      <c r="E45" s="97"/>
      <c r="F45" s="99"/>
    </row>
    <row r="46" spans="1:10" x14ac:dyDescent="0.25">
      <c r="A46" s="4"/>
      <c r="B46" s="9"/>
      <c r="C46" s="97"/>
      <c r="D46" s="99"/>
      <c r="E46" s="97"/>
      <c r="F46" s="99"/>
    </row>
    <row r="47" spans="1:10" x14ac:dyDescent="0.25">
      <c r="A47" s="87"/>
      <c r="B47" s="88"/>
      <c r="C47" s="88"/>
      <c r="D47" s="88"/>
      <c r="E47" s="88"/>
      <c r="F47" s="89"/>
    </row>
    <row r="48" spans="1:10" ht="15" customHeight="1" x14ac:dyDescent="0.25">
      <c r="A48" s="103" t="s">
        <v>84</v>
      </c>
      <c r="B48" s="104"/>
      <c r="C48" s="104"/>
      <c r="D48" s="104"/>
      <c r="E48" s="104"/>
      <c r="F48" s="105"/>
    </row>
    <row r="49" spans="1:6" ht="38.25" x14ac:dyDescent="0.25">
      <c r="A49" s="3"/>
      <c r="B49" s="3"/>
      <c r="C49" s="10" t="s">
        <v>85</v>
      </c>
      <c r="D49" s="10" t="s">
        <v>86</v>
      </c>
      <c r="E49" s="20" t="s">
        <v>87</v>
      </c>
      <c r="F49" s="18" t="s">
        <v>88</v>
      </c>
    </row>
    <row r="50" spans="1:6" ht="31.5" x14ac:dyDescent="0.25">
      <c r="A50" s="13" t="s">
        <v>66</v>
      </c>
      <c r="B50" s="6" t="s">
        <v>89</v>
      </c>
      <c r="C50" s="16">
        <f>SUM(C51:C53)</f>
        <v>0</v>
      </c>
      <c r="D50" s="16">
        <f>SUM(D51:D53)</f>
        <v>0</v>
      </c>
      <c r="E50" s="16">
        <f>D50-C50</f>
        <v>0</v>
      </c>
      <c r="F50" s="21">
        <v>0</v>
      </c>
    </row>
    <row r="51" spans="1:6" ht="25.5" x14ac:dyDescent="0.25">
      <c r="A51" s="11" t="s">
        <v>90</v>
      </c>
      <c r="B51" s="4" t="s">
        <v>91</v>
      </c>
      <c r="C51" s="15"/>
      <c r="D51" s="15"/>
      <c r="E51" s="16">
        <f t="shared" ref="E51:E53" si="0">D51-C51</f>
        <v>0</v>
      </c>
      <c r="F51" s="21">
        <v>0</v>
      </c>
    </row>
    <row r="52" spans="1:6" ht="25.5" x14ac:dyDescent="0.25">
      <c r="A52" s="11" t="s">
        <v>92</v>
      </c>
      <c r="B52" s="4" t="s">
        <v>93</v>
      </c>
      <c r="C52" s="15"/>
      <c r="D52" s="15"/>
      <c r="E52" s="16">
        <f t="shared" si="0"/>
        <v>0</v>
      </c>
      <c r="F52" s="21">
        <v>0</v>
      </c>
    </row>
    <row r="53" spans="1:6" x14ac:dyDescent="0.25">
      <c r="A53" s="11" t="s">
        <v>94</v>
      </c>
      <c r="B53" s="4" t="s">
        <v>95</v>
      </c>
      <c r="C53" s="15"/>
      <c r="D53" s="15"/>
      <c r="E53" s="16">
        <f t="shared" si="0"/>
        <v>0</v>
      </c>
      <c r="F53" s="21">
        <v>0</v>
      </c>
    </row>
    <row r="54" spans="1:6" x14ac:dyDescent="0.25">
      <c r="A54" s="87"/>
      <c r="B54" s="88"/>
      <c r="C54" s="88"/>
      <c r="D54" s="88"/>
      <c r="E54" s="88"/>
      <c r="F54" s="89"/>
    </row>
    <row r="55" spans="1:6" ht="31.5" x14ac:dyDescent="0.25">
      <c r="A55" s="13" t="s">
        <v>69</v>
      </c>
      <c r="B55" s="6" t="s">
        <v>96</v>
      </c>
      <c r="C55" s="16">
        <v>800</v>
      </c>
      <c r="D55" s="16">
        <v>800</v>
      </c>
      <c r="E55" s="16">
        <f>D55-C55</f>
        <v>0</v>
      </c>
      <c r="F55" s="21">
        <v>0</v>
      </c>
    </row>
    <row r="56" spans="1:6" ht="15.75" x14ac:dyDescent="0.25">
      <c r="A56" s="12"/>
      <c r="B56" s="22" t="s">
        <v>97</v>
      </c>
      <c r="C56" s="23"/>
      <c r="D56" s="23"/>
      <c r="E56" s="23"/>
      <c r="F56" s="24"/>
    </row>
    <row r="57" spans="1:6" x14ac:dyDescent="0.25">
      <c r="A57" s="11" t="s">
        <v>98</v>
      </c>
      <c r="B57" s="4" t="s">
        <v>99</v>
      </c>
      <c r="C57" s="15">
        <v>420</v>
      </c>
      <c r="D57" s="25">
        <v>415</v>
      </c>
      <c r="E57" s="16">
        <f>SUM(D57-C57)</f>
        <v>-5</v>
      </c>
      <c r="F57" s="21">
        <v>-0.01</v>
      </c>
    </row>
    <row r="58" spans="1:6" ht="102" x14ac:dyDescent="0.25">
      <c r="A58" s="11" t="s">
        <v>100</v>
      </c>
      <c r="B58" s="4" t="s">
        <v>101</v>
      </c>
      <c r="C58" s="15">
        <v>45</v>
      </c>
      <c r="D58" s="15">
        <v>45</v>
      </c>
      <c r="E58" s="16">
        <v>0</v>
      </c>
      <c r="F58" s="21">
        <v>0</v>
      </c>
    </row>
    <row r="59" spans="1:6" ht="63.75" x14ac:dyDescent="0.25">
      <c r="A59" s="11" t="s">
        <v>102</v>
      </c>
      <c r="B59" s="4" t="s">
        <v>103</v>
      </c>
      <c r="C59" s="15">
        <v>142</v>
      </c>
      <c r="D59" s="15">
        <v>147</v>
      </c>
      <c r="E59" s="16">
        <f t="shared" ref="E59" si="1">SUM(D59-C59)</f>
        <v>5</v>
      </c>
      <c r="F59" s="21">
        <v>0.01</v>
      </c>
    </row>
    <row r="60" spans="1:6" ht="15.75" x14ac:dyDescent="0.25">
      <c r="A60" s="2"/>
      <c r="B60" s="22" t="s">
        <v>104</v>
      </c>
      <c r="C60" s="23"/>
      <c r="D60" s="23"/>
      <c r="E60" s="23"/>
      <c r="F60" s="24"/>
    </row>
    <row r="61" spans="1:6" ht="25.5" x14ac:dyDescent="0.25">
      <c r="A61" s="11" t="s">
        <v>105</v>
      </c>
      <c r="B61" s="4" t="s">
        <v>106</v>
      </c>
      <c r="C61" s="15">
        <v>13</v>
      </c>
      <c r="D61" s="15">
        <v>9</v>
      </c>
      <c r="E61" s="16">
        <f>SUM(D61-C61)</f>
        <v>-4</v>
      </c>
      <c r="F61" s="21">
        <v>-0.01</v>
      </c>
    </row>
    <row r="62" spans="1:6" x14ac:dyDescent="0.25">
      <c r="A62" s="11" t="s">
        <v>107</v>
      </c>
      <c r="B62" s="4" t="s">
        <v>108</v>
      </c>
      <c r="C62" s="15">
        <v>100</v>
      </c>
      <c r="D62" s="15">
        <v>143</v>
      </c>
      <c r="E62" s="16">
        <f t="shared" ref="E62:E64" si="2">SUM(D62-C62)</f>
        <v>43</v>
      </c>
      <c r="F62" s="21">
        <v>0.05</v>
      </c>
    </row>
    <row r="63" spans="1:6" x14ac:dyDescent="0.25">
      <c r="A63" s="11" t="s">
        <v>109</v>
      </c>
      <c r="B63" s="4" t="s">
        <v>110</v>
      </c>
      <c r="C63" s="15">
        <v>50</v>
      </c>
      <c r="D63" s="15">
        <v>11</v>
      </c>
      <c r="E63" s="16">
        <f t="shared" si="2"/>
        <v>-39</v>
      </c>
      <c r="F63" s="21">
        <v>-0.05</v>
      </c>
    </row>
    <row r="64" spans="1:6" x14ac:dyDescent="0.25">
      <c r="A64" s="11" t="s">
        <v>111</v>
      </c>
      <c r="B64" s="4" t="s">
        <v>112</v>
      </c>
      <c r="C64" s="15">
        <v>30</v>
      </c>
      <c r="D64" s="15">
        <v>30</v>
      </c>
      <c r="E64" s="16">
        <f t="shared" si="2"/>
        <v>0</v>
      </c>
      <c r="F64" s="21">
        <f>E64/C$66</f>
        <v>0</v>
      </c>
    </row>
    <row r="65" spans="1:6" x14ac:dyDescent="0.25">
      <c r="A65" s="87"/>
      <c r="B65" s="88"/>
      <c r="C65" s="88"/>
      <c r="D65" s="88"/>
      <c r="E65" s="88"/>
      <c r="F65" s="89"/>
    </row>
    <row r="66" spans="1:6" ht="31.5" x14ac:dyDescent="0.25">
      <c r="A66" s="13" t="s">
        <v>71</v>
      </c>
      <c r="B66" s="6" t="s">
        <v>113</v>
      </c>
      <c r="C66" s="15">
        <v>800</v>
      </c>
      <c r="D66" s="16">
        <f>SUM(D55,D50,)</f>
        <v>800</v>
      </c>
      <c r="E66" s="16">
        <f>D66-C66</f>
        <v>0</v>
      </c>
      <c r="F66" s="21">
        <f>E66/C$66</f>
        <v>0</v>
      </c>
    </row>
    <row r="67" spans="1:6" x14ac:dyDescent="0.25">
      <c r="A67" s="87"/>
      <c r="B67" s="88"/>
      <c r="C67" s="88"/>
      <c r="D67" s="88"/>
      <c r="E67" s="88"/>
      <c r="F67" s="89"/>
    </row>
    <row r="68" spans="1:6" ht="15" customHeight="1" x14ac:dyDescent="0.25">
      <c r="A68" s="103" t="s">
        <v>114</v>
      </c>
      <c r="B68" s="104"/>
      <c r="C68" s="104"/>
      <c r="D68" s="104"/>
      <c r="E68" s="104"/>
      <c r="F68" s="105"/>
    </row>
    <row r="69" spans="1:6" ht="25.5" x14ac:dyDescent="0.25">
      <c r="A69" s="10" t="s">
        <v>115</v>
      </c>
      <c r="B69" s="90" t="s">
        <v>116</v>
      </c>
      <c r="C69" s="91"/>
      <c r="D69" s="92"/>
      <c r="E69" s="90" t="s">
        <v>117</v>
      </c>
      <c r="F69" s="92"/>
    </row>
    <row r="70" spans="1:6" x14ac:dyDescent="0.25">
      <c r="A70" s="12" t="s">
        <v>98</v>
      </c>
      <c r="B70" s="189" t="s">
        <v>312</v>
      </c>
      <c r="C70" s="189"/>
      <c r="D70" s="189"/>
      <c r="E70" s="94">
        <v>415</v>
      </c>
      <c r="F70" s="95"/>
    </row>
    <row r="71" spans="1:6" x14ac:dyDescent="0.25">
      <c r="A71" s="12" t="s">
        <v>100</v>
      </c>
      <c r="B71" s="186" t="s">
        <v>313</v>
      </c>
      <c r="C71" s="187"/>
      <c r="D71" s="188"/>
      <c r="E71" s="94">
        <v>45</v>
      </c>
      <c r="F71" s="95"/>
    </row>
    <row r="72" spans="1:6" x14ac:dyDescent="0.25">
      <c r="A72" s="12" t="s">
        <v>102</v>
      </c>
      <c r="B72" s="186" t="s">
        <v>314</v>
      </c>
      <c r="C72" s="187"/>
      <c r="D72" s="188"/>
      <c r="E72" s="94">
        <v>147</v>
      </c>
      <c r="F72" s="95"/>
    </row>
    <row r="73" spans="1:6" x14ac:dyDescent="0.25">
      <c r="A73" s="12" t="s">
        <v>105</v>
      </c>
      <c r="B73" s="186" t="s">
        <v>315</v>
      </c>
      <c r="C73" s="187"/>
      <c r="D73" s="188"/>
      <c r="E73" s="94">
        <v>9</v>
      </c>
      <c r="F73" s="95"/>
    </row>
    <row r="74" spans="1:6" x14ac:dyDescent="0.25">
      <c r="A74" s="12" t="s">
        <v>107</v>
      </c>
      <c r="B74" s="186" t="s">
        <v>316</v>
      </c>
      <c r="C74" s="187"/>
      <c r="D74" s="188"/>
      <c r="E74" s="94">
        <v>143</v>
      </c>
      <c r="F74" s="95"/>
    </row>
    <row r="75" spans="1:6" x14ac:dyDescent="0.25">
      <c r="A75" s="12" t="s">
        <v>109</v>
      </c>
      <c r="B75" s="186" t="s">
        <v>317</v>
      </c>
      <c r="C75" s="187"/>
      <c r="D75" s="188"/>
      <c r="E75" s="94">
        <v>11</v>
      </c>
      <c r="F75" s="95"/>
    </row>
    <row r="76" spans="1:6" x14ac:dyDescent="0.25">
      <c r="A76" s="12" t="s">
        <v>111</v>
      </c>
      <c r="B76" s="186" t="s">
        <v>318</v>
      </c>
      <c r="C76" s="187"/>
      <c r="D76" s="188"/>
      <c r="E76" s="94">
        <v>30</v>
      </c>
      <c r="F76" s="95"/>
    </row>
    <row r="77" spans="1:6" x14ac:dyDescent="0.25">
      <c r="A77" s="17"/>
      <c r="B77" s="93"/>
      <c r="C77" s="93"/>
      <c r="D77" s="93"/>
      <c r="E77" s="94"/>
      <c r="F77" s="95"/>
    </row>
    <row r="78" spans="1:6" x14ac:dyDescent="0.25">
      <c r="A78" s="19"/>
      <c r="B78" s="19"/>
      <c r="C78" s="19"/>
      <c r="D78" s="19"/>
      <c r="E78" s="19"/>
      <c r="F78" s="19"/>
    </row>
    <row r="79" spans="1:6" x14ac:dyDescent="0.25">
      <c r="A79" s="86" t="s">
        <v>124</v>
      </c>
      <c r="B79" s="86"/>
      <c r="C79" s="86"/>
      <c r="D79" s="86"/>
      <c r="E79" s="86"/>
      <c r="F79" s="86"/>
    </row>
    <row r="80" spans="1:6" x14ac:dyDescent="0.25">
      <c r="A80" s="86" t="s">
        <v>125</v>
      </c>
      <c r="B80" s="86"/>
      <c r="C80" s="86"/>
      <c r="D80" s="86"/>
      <c r="E80" s="86"/>
      <c r="F80" s="86"/>
    </row>
  </sheetData>
  <mergeCells count="87">
    <mergeCell ref="A6:A8"/>
    <mergeCell ref="B6:F8"/>
    <mergeCell ref="B1:F1"/>
    <mergeCell ref="A2:F2"/>
    <mergeCell ref="A3:F3"/>
    <mergeCell ref="B4:F4"/>
    <mergeCell ref="B5:F5"/>
    <mergeCell ref="B9:C9"/>
    <mergeCell ref="D9:F9"/>
    <mergeCell ref="C10:D10"/>
    <mergeCell ref="E10:F10"/>
    <mergeCell ref="C11:D11"/>
    <mergeCell ref="E11:F11"/>
    <mergeCell ref="C12:D12"/>
    <mergeCell ref="E12:F12"/>
    <mergeCell ref="A13:F13"/>
    <mergeCell ref="A14:F14"/>
    <mergeCell ref="B15:C15"/>
    <mergeCell ref="D15:F15"/>
    <mergeCell ref="A22:F22"/>
    <mergeCell ref="D18:F18"/>
    <mergeCell ref="B16:C16"/>
    <mergeCell ref="D16:F16"/>
    <mergeCell ref="B17:C17"/>
    <mergeCell ref="D17:F17"/>
    <mergeCell ref="B18:C18"/>
    <mergeCell ref="B19:C19"/>
    <mergeCell ref="D19:F19"/>
    <mergeCell ref="B20:C20"/>
    <mergeCell ref="D20:F20"/>
    <mergeCell ref="A21:F21"/>
    <mergeCell ref="B34:F34"/>
    <mergeCell ref="B28:F28"/>
    <mergeCell ref="B23:F23"/>
    <mergeCell ref="B24:F24"/>
    <mergeCell ref="B25:F25"/>
    <mergeCell ref="B26:F26"/>
    <mergeCell ref="B27:F27"/>
    <mergeCell ref="B29:F29"/>
    <mergeCell ref="A30:F30"/>
    <mergeCell ref="B31:F31"/>
    <mergeCell ref="B32:F32"/>
    <mergeCell ref="B33:F33"/>
    <mergeCell ref="A41:F41"/>
    <mergeCell ref="B42:F42"/>
    <mergeCell ref="C43:D43"/>
    <mergeCell ref="E43:F43"/>
    <mergeCell ref="B35:F35"/>
    <mergeCell ref="B36:F36"/>
    <mergeCell ref="B37:F37"/>
    <mergeCell ref="A38:F38"/>
    <mergeCell ref="B39:C39"/>
    <mergeCell ref="D39:F39"/>
    <mergeCell ref="B40:C40"/>
    <mergeCell ref="D40:F40"/>
    <mergeCell ref="C46:D46"/>
    <mergeCell ref="E46:F46"/>
    <mergeCell ref="A47:F47"/>
    <mergeCell ref="A48:F48"/>
    <mergeCell ref="C44:D44"/>
    <mergeCell ref="E44:F44"/>
    <mergeCell ref="C45:D45"/>
    <mergeCell ref="E45:F45"/>
    <mergeCell ref="A54:F54"/>
    <mergeCell ref="A65:F65"/>
    <mergeCell ref="A67:F67"/>
    <mergeCell ref="A68:F68"/>
    <mergeCell ref="B69:D69"/>
    <mergeCell ref="E69:F69"/>
    <mergeCell ref="B70:D70"/>
    <mergeCell ref="E70:F70"/>
    <mergeCell ref="B71:D71"/>
    <mergeCell ref="E71:F71"/>
    <mergeCell ref="B72:D72"/>
    <mergeCell ref="E72:F72"/>
    <mergeCell ref="A80:F80"/>
    <mergeCell ref="B73:D73"/>
    <mergeCell ref="E73:F73"/>
    <mergeCell ref="B74:D74"/>
    <mergeCell ref="E74:F74"/>
    <mergeCell ref="B75:D75"/>
    <mergeCell ref="E75:F75"/>
    <mergeCell ref="B76:D76"/>
    <mergeCell ref="E76:F76"/>
    <mergeCell ref="B77:D77"/>
    <mergeCell ref="E77:F77"/>
    <mergeCell ref="A79:F79"/>
  </mergeCells>
  <pageMargins left="0.7" right="0.7" top="0.78740157499999996" bottom="0.78740157499999996"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9"/>
  <sheetViews>
    <sheetView topLeftCell="A69" workbookViewId="0">
      <selection activeCell="E68" sqref="E68"/>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10" ht="18.75" x14ac:dyDescent="0.3">
      <c r="A1" s="44" t="s">
        <v>0</v>
      </c>
      <c r="B1" s="141" t="s">
        <v>126</v>
      </c>
      <c r="C1" s="142"/>
      <c r="D1" s="142"/>
      <c r="E1" s="142"/>
      <c r="F1" s="143"/>
      <c r="G1" s="62"/>
      <c r="H1" s="62"/>
      <c r="I1" s="62"/>
      <c r="J1" s="62"/>
    </row>
    <row r="2" spans="1:10" ht="15" customHeight="1" x14ac:dyDescent="0.3">
      <c r="A2" s="170" t="s">
        <v>2</v>
      </c>
      <c r="B2" s="171"/>
      <c r="C2" s="171"/>
      <c r="D2" s="171"/>
      <c r="E2" s="171"/>
      <c r="F2" s="172"/>
      <c r="G2" s="62"/>
      <c r="H2" s="62"/>
      <c r="I2" s="62"/>
      <c r="J2" s="62"/>
    </row>
    <row r="3" spans="1:10" ht="15" customHeight="1" x14ac:dyDescent="0.3">
      <c r="A3" s="170" t="s">
        <v>127</v>
      </c>
      <c r="B3" s="171"/>
      <c r="C3" s="171"/>
      <c r="D3" s="171"/>
      <c r="E3" s="171"/>
      <c r="F3" s="172"/>
      <c r="G3" s="62"/>
      <c r="H3" s="62"/>
      <c r="I3" s="62"/>
      <c r="J3" s="62"/>
    </row>
    <row r="4" spans="1:10" x14ac:dyDescent="0.25">
      <c r="A4" s="45" t="s">
        <v>4</v>
      </c>
      <c r="B4" s="153" t="s">
        <v>319</v>
      </c>
      <c r="C4" s="153"/>
      <c r="D4" s="153"/>
      <c r="E4" s="153"/>
      <c r="F4" s="154"/>
      <c r="G4" s="62"/>
      <c r="H4" s="62"/>
      <c r="I4" s="62"/>
      <c r="J4" s="62"/>
    </row>
    <row r="5" spans="1:10" x14ac:dyDescent="0.25">
      <c r="A5" s="45" t="s">
        <v>5</v>
      </c>
      <c r="B5" s="153" t="s">
        <v>169</v>
      </c>
      <c r="C5" s="153"/>
      <c r="D5" s="153"/>
      <c r="E5" s="153"/>
      <c r="F5" s="154"/>
      <c r="G5" s="62"/>
      <c r="H5" s="62"/>
      <c r="I5" s="62"/>
      <c r="J5" s="62"/>
    </row>
    <row r="6" spans="1:10" x14ac:dyDescent="0.25">
      <c r="A6" s="173" t="s">
        <v>7</v>
      </c>
      <c r="B6" s="177" t="s">
        <v>8</v>
      </c>
      <c r="C6" s="178"/>
      <c r="D6" s="178"/>
      <c r="E6" s="178"/>
      <c r="F6" s="179"/>
      <c r="G6" s="62"/>
      <c r="H6" s="62"/>
      <c r="I6" s="62"/>
      <c r="J6" s="62"/>
    </row>
    <row r="7" spans="1:10" ht="15.75" customHeight="1" x14ac:dyDescent="0.25">
      <c r="A7" s="173"/>
      <c r="B7" s="180"/>
      <c r="C7" s="181"/>
      <c r="D7" s="181"/>
      <c r="E7" s="181"/>
      <c r="F7" s="182"/>
      <c r="G7" s="62"/>
      <c r="H7" s="62"/>
      <c r="I7" s="62"/>
      <c r="J7" s="62"/>
    </row>
    <row r="8" spans="1:10" ht="15.75" customHeight="1" x14ac:dyDescent="0.25">
      <c r="A8" s="174"/>
      <c r="B8" s="183"/>
      <c r="C8" s="184"/>
      <c r="D8" s="184"/>
      <c r="E8" s="184"/>
      <c r="F8" s="185"/>
      <c r="G8" s="62"/>
      <c r="H8" s="62"/>
      <c r="I8" s="62"/>
      <c r="J8" s="62"/>
    </row>
    <row r="9" spans="1:10" ht="15" customHeight="1" x14ac:dyDescent="0.25">
      <c r="A9" s="45" t="s">
        <v>9</v>
      </c>
      <c r="B9" s="151" t="s">
        <v>170</v>
      </c>
      <c r="C9" s="152"/>
      <c r="D9" s="151" t="s">
        <v>11</v>
      </c>
      <c r="E9" s="151"/>
      <c r="F9" s="152"/>
      <c r="G9" s="62"/>
      <c r="H9" s="62"/>
      <c r="I9" s="62"/>
      <c r="J9" s="62"/>
    </row>
    <row r="10" spans="1:10" ht="25.5" customHeight="1" x14ac:dyDescent="0.25">
      <c r="A10" s="46" t="s">
        <v>12</v>
      </c>
      <c r="B10" s="47" t="s">
        <v>13</v>
      </c>
      <c r="C10" s="151" t="s">
        <v>14</v>
      </c>
      <c r="D10" s="152"/>
      <c r="E10" s="151" t="s">
        <v>15</v>
      </c>
      <c r="F10" s="152"/>
      <c r="G10" s="62"/>
      <c r="H10" s="62"/>
      <c r="I10" s="62"/>
      <c r="J10" s="62"/>
    </row>
    <row r="11" spans="1:10" x14ac:dyDescent="0.25">
      <c r="A11" s="45" t="s">
        <v>16</v>
      </c>
      <c r="B11" s="48">
        <v>800</v>
      </c>
      <c r="C11" s="153">
        <v>800</v>
      </c>
      <c r="D11" s="154"/>
      <c r="E11" s="153">
        <v>0</v>
      </c>
      <c r="F11" s="154"/>
      <c r="G11" s="62"/>
      <c r="H11" s="62"/>
      <c r="I11" s="62"/>
      <c r="J11" s="62"/>
    </row>
    <row r="12" spans="1:10" x14ac:dyDescent="0.25">
      <c r="A12" s="45" t="s">
        <v>17</v>
      </c>
      <c r="B12" s="48">
        <v>800</v>
      </c>
      <c r="C12" s="153">
        <v>800</v>
      </c>
      <c r="D12" s="154"/>
      <c r="E12" s="153">
        <v>0</v>
      </c>
      <c r="F12" s="154"/>
      <c r="G12" s="62"/>
      <c r="H12" s="62"/>
      <c r="I12" s="62"/>
      <c r="J12" s="62"/>
    </row>
    <row r="13" spans="1:10" x14ac:dyDescent="0.25">
      <c r="A13" s="155" t="s">
        <v>126</v>
      </c>
      <c r="B13" s="156"/>
      <c r="C13" s="156"/>
      <c r="D13" s="156"/>
      <c r="E13" s="156"/>
      <c r="F13" s="157"/>
      <c r="G13" s="62"/>
      <c r="H13" s="62"/>
      <c r="I13" s="62"/>
      <c r="J13" s="62"/>
    </row>
    <row r="14" spans="1:10" ht="15.75" x14ac:dyDescent="0.25">
      <c r="A14" s="141" t="s">
        <v>18</v>
      </c>
      <c r="B14" s="142"/>
      <c r="C14" s="142"/>
      <c r="D14" s="142"/>
      <c r="E14" s="142"/>
      <c r="F14" s="143"/>
      <c r="G14" s="62"/>
      <c r="H14" s="62"/>
      <c r="I14" s="62"/>
      <c r="J14" s="62"/>
    </row>
    <row r="15" spans="1:10" x14ac:dyDescent="0.25">
      <c r="A15" s="49" t="s">
        <v>126</v>
      </c>
      <c r="B15" s="151" t="s">
        <v>19</v>
      </c>
      <c r="C15" s="152"/>
      <c r="D15" s="151" t="s">
        <v>20</v>
      </c>
      <c r="E15" s="151"/>
      <c r="F15" s="152"/>
      <c r="G15" s="62"/>
      <c r="H15" s="62"/>
      <c r="I15" s="62"/>
      <c r="J15" s="62"/>
    </row>
    <row r="16" spans="1:10" x14ac:dyDescent="0.25">
      <c r="A16" s="45" t="s">
        <v>21</v>
      </c>
      <c r="B16" s="153" t="s">
        <v>320</v>
      </c>
      <c r="C16" s="154"/>
      <c r="D16" s="153" t="s">
        <v>321</v>
      </c>
      <c r="E16" s="153"/>
      <c r="F16" s="154"/>
      <c r="G16" s="62"/>
      <c r="H16" s="62"/>
      <c r="I16" s="62"/>
      <c r="J16" s="62"/>
    </row>
    <row r="17" spans="1:10" x14ac:dyDescent="0.25">
      <c r="A17" s="45" t="s">
        <v>0</v>
      </c>
      <c r="B17" s="153" t="s">
        <v>322</v>
      </c>
      <c r="C17" s="154"/>
      <c r="D17" s="153" t="s">
        <v>322</v>
      </c>
      <c r="E17" s="153"/>
      <c r="F17" s="154"/>
      <c r="G17" s="62"/>
      <c r="H17" s="62"/>
      <c r="I17" s="62"/>
      <c r="J17" s="62"/>
    </row>
    <row r="18" spans="1:10" x14ac:dyDescent="0.25">
      <c r="A18" s="45" t="s">
        <v>24</v>
      </c>
      <c r="B18" s="153" t="s">
        <v>323</v>
      </c>
      <c r="C18" s="154"/>
      <c r="D18" s="153" t="s">
        <v>324</v>
      </c>
      <c r="E18" s="153"/>
      <c r="F18" s="154"/>
      <c r="G18" s="62"/>
      <c r="H18" s="62"/>
      <c r="I18" s="62"/>
      <c r="J18" s="62"/>
    </row>
    <row r="19" spans="1:10" x14ac:dyDescent="0.25">
      <c r="A19" s="45" t="s">
        <v>26</v>
      </c>
      <c r="B19" s="153" t="s">
        <v>325</v>
      </c>
      <c r="C19" s="154"/>
      <c r="D19" s="153" t="s">
        <v>326</v>
      </c>
      <c r="E19" s="153"/>
      <c r="F19" s="154"/>
      <c r="G19" s="62"/>
      <c r="H19" s="62"/>
      <c r="I19" s="62"/>
      <c r="J19" s="62"/>
    </row>
    <row r="20" spans="1:10" x14ac:dyDescent="0.25">
      <c r="A20" s="45" t="s">
        <v>29</v>
      </c>
      <c r="B20" s="160" t="s">
        <v>327</v>
      </c>
      <c r="C20" s="161"/>
      <c r="D20" s="160" t="s">
        <v>328</v>
      </c>
      <c r="E20" s="160"/>
      <c r="F20" s="161"/>
      <c r="G20" s="62"/>
      <c r="H20" s="62"/>
      <c r="I20" s="62"/>
      <c r="J20" s="62"/>
    </row>
    <row r="21" spans="1:10" x14ac:dyDescent="0.25">
      <c r="A21" s="155" t="s">
        <v>126</v>
      </c>
      <c r="B21" s="156"/>
      <c r="C21" s="156"/>
      <c r="D21" s="156"/>
      <c r="E21" s="156"/>
      <c r="F21" s="157"/>
      <c r="G21" s="62"/>
      <c r="H21" s="62"/>
      <c r="I21" s="62"/>
      <c r="J21" s="62"/>
    </row>
    <row r="22" spans="1:10" ht="15" customHeight="1" x14ac:dyDescent="0.25">
      <c r="A22" s="141" t="s">
        <v>32</v>
      </c>
      <c r="B22" s="142"/>
      <c r="C22" s="142"/>
      <c r="D22" s="142"/>
      <c r="E22" s="142"/>
      <c r="F22" s="143"/>
      <c r="G22" s="62"/>
      <c r="H22" s="62"/>
      <c r="I22" s="62"/>
      <c r="J22" s="62"/>
    </row>
    <row r="23" spans="1:10" ht="29.25" customHeight="1" x14ac:dyDescent="0.25">
      <c r="A23" s="45" t="s">
        <v>33</v>
      </c>
      <c r="B23" s="151" t="s">
        <v>34</v>
      </c>
      <c r="C23" s="151"/>
      <c r="D23" s="151"/>
      <c r="E23" s="151"/>
      <c r="F23" s="152"/>
      <c r="G23" s="62"/>
      <c r="H23" s="62"/>
      <c r="I23" s="62"/>
      <c r="J23" s="62"/>
    </row>
    <row r="24" spans="1:10" x14ac:dyDescent="0.25">
      <c r="A24" s="52" t="s">
        <v>66</v>
      </c>
      <c r="B24" s="153" t="s">
        <v>329</v>
      </c>
      <c r="C24" s="153"/>
      <c r="D24" s="153"/>
      <c r="E24" s="153"/>
      <c r="F24" s="154"/>
      <c r="G24" s="62"/>
      <c r="H24" s="62"/>
      <c r="I24" s="62"/>
      <c r="J24" s="62"/>
    </row>
    <row r="25" spans="1:10" x14ac:dyDescent="0.25">
      <c r="A25" s="52" t="s">
        <v>69</v>
      </c>
      <c r="B25" s="153" t="s">
        <v>330</v>
      </c>
      <c r="C25" s="153"/>
      <c r="D25" s="153"/>
      <c r="E25" s="153"/>
      <c r="F25" s="154"/>
      <c r="G25" s="62"/>
      <c r="H25" s="62"/>
      <c r="I25" s="62"/>
      <c r="J25" s="62"/>
    </row>
    <row r="26" spans="1:10" x14ac:dyDescent="0.25">
      <c r="A26" s="52" t="s">
        <v>71</v>
      </c>
      <c r="B26" s="153" t="s">
        <v>331</v>
      </c>
      <c r="C26" s="153"/>
      <c r="D26" s="153"/>
      <c r="E26" s="153"/>
      <c r="F26" s="154"/>
      <c r="G26" s="62"/>
      <c r="H26" s="62"/>
      <c r="I26" s="62"/>
      <c r="J26" s="62"/>
    </row>
    <row r="27" spans="1:10" x14ac:dyDescent="0.25">
      <c r="A27" s="52" t="s">
        <v>126</v>
      </c>
      <c r="B27" s="153" t="s">
        <v>126</v>
      </c>
      <c r="C27" s="153"/>
      <c r="D27" s="153"/>
      <c r="E27" s="153"/>
      <c r="F27" s="154"/>
      <c r="G27" s="62"/>
      <c r="H27" s="62"/>
      <c r="I27" s="62"/>
      <c r="J27" s="62"/>
    </row>
    <row r="28" spans="1:10" x14ac:dyDescent="0.25">
      <c r="A28" s="52" t="s">
        <v>126</v>
      </c>
      <c r="B28" s="153" t="s">
        <v>126</v>
      </c>
      <c r="C28" s="153"/>
      <c r="D28" s="153"/>
      <c r="E28" s="153"/>
      <c r="F28" s="154"/>
      <c r="G28" s="62"/>
      <c r="H28" s="62"/>
      <c r="I28" s="62"/>
      <c r="J28" s="62"/>
    </row>
    <row r="29" spans="1:10" x14ac:dyDescent="0.25">
      <c r="A29" s="52" t="s">
        <v>126</v>
      </c>
      <c r="B29" s="153" t="s">
        <v>126</v>
      </c>
      <c r="C29" s="153"/>
      <c r="D29" s="153"/>
      <c r="E29" s="153"/>
      <c r="F29" s="154"/>
      <c r="G29" s="62"/>
      <c r="H29" s="62"/>
      <c r="I29" s="62"/>
      <c r="J29" s="62"/>
    </row>
    <row r="30" spans="1:10" x14ac:dyDescent="0.25">
      <c r="A30" s="155" t="s">
        <v>126</v>
      </c>
      <c r="B30" s="156"/>
      <c r="C30" s="156"/>
      <c r="D30" s="156"/>
      <c r="E30" s="156"/>
      <c r="F30" s="157"/>
      <c r="G30" s="62"/>
      <c r="H30" s="62"/>
      <c r="I30" s="62"/>
      <c r="J30" s="62"/>
    </row>
    <row r="31" spans="1:10" ht="15" customHeight="1" x14ac:dyDescent="0.25">
      <c r="A31" s="45" t="s">
        <v>41</v>
      </c>
      <c r="B31" s="151" t="s">
        <v>42</v>
      </c>
      <c r="C31" s="151"/>
      <c r="D31" s="151"/>
      <c r="E31" s="151"/>
      <c r="F31" s="152"/>
      <c r="G31" s="62"/>
      <c r="H31" s="62"/>
      <c r="I31" s="62"/>
      <c r="J31" s="62"/>
    </row>
    <row r="32" spans="1:10" x14ac:dyDescent="0.25">
      <c r="A32" s="52" t="s">
        <v>332</v>
      </c>
      <c r="B32" s="153" t="s">
        <v>333</v>
      </c>
      <c r="C32" s="153"/>
      <c r="D32" s="153"/>
      <c r="E32" s="153"/>
      <c r="F32" s="154"/>
      <c r="G32" s="62"/>
      <c r="H32" s="62"/>
      <c r="I32" s="62"/>
      <c r="J32" s="62"/>
    </row>
    <row r="33" spans="1:10" x14ac:dyDescent="0.25">
      <c r="A33" s="52" t="s">
        <v>334</v>
      </c>
      <c r="B33" s="153" t="s">
        <v>335</v>
      </c>
      <c r="C33" s="153"/>
      <c r="D33" s="153"/>
      <c r="E33" s="153"/>
      <c r="F33" s="154"/>
      <c r="G33" s="62"/>
      <c r="H33" s="62"/>
      <c r="I33" s="62"/>
      <c r="J33" s="62"/>
    </row>
    <row r="34" spans="1:10" x14ac:dyDescent="0.25">
      <c r="A34" s="52" t="s">
        <v>336</v>
      </c>
      <c r="B34" s="153" t="s">
        <v>337</v>
      </c>
      <c r="C34" s="153"/>
      <c r="D34" s="153"/>
      <c r="E34" s="153"/>
      <c r="F34" s="154"/>
      <c r="G34" s="62"/>
      <c r="H34" s="62"/>
      <c r="I34" s="62"/>
      <c r="J34" s="62"/>
    </row>
    <row r="35" spans="1:10" x14ac:dyDescent="0.25">
      <c r="A35" s="52" t="s">
        <v>338</v>
      </c>
      <c r="B35" s="153" t="s">
        <v>339</v>
      </c>
      <c r="C35" s="153"/>
      <c r="D35" s="153"/>
      <c r="E35" s="153"/>
      <c r="F35" s="154"/>
      <c r="G35" s="62"/>
      <c r="H35" s="62"/>
      <c r="I35" s="62"/>
      <c r="J35" s="62"/>
    </row>
    <row r="36" spans="1:10" x14ac:dyDescent="0.25">
      <c r="A36" s="52" t="s">
        <v>340</v>
      </c>
      <c r="B36" s="153" t="s">
        <v>341</v>
      </c>
      <c r="C36" s="153"/>
      <c r="D36" s="153"/>
      <c r="E36" s="153"/>
      <c r="F36" s="154"/>
      <c r="G36" s="62"/>
      <c r="H36" s="62"/>
      <c r="I36" s="62"/>
      <c r="J36" s="62"/>
    </row>
    <row r="37" spans="1:10" x14ac:dyDescent="0.25">
      <c r="A37" s="52" t="s">
        <v>342</v>
      </c>
      <c r="B37" s="153" t="s">
        <v>343</v>
      </c>
      <c r="C37" s="153"/>
      <c r="D37" s="153"/>
      <c r="E37" s="153"/>
      <c r="F37" s="154"/>
      <c r="G37" s="62"/>
      <c r="H37" s="62"/>
      <c r="I37" s="62"/>
      <c r="J37" s="62"/>
    </row>
    <row r="38" spans="1:10" x14ac:dyDescent="0.25">
      <c r="A38" s="155" t="s">
        <v>126</v>
      </c>
      <c r="B38" s="156"/>
      <c r="C38" s="156"/>
      <c r="D38" s="156"/>
      <c r="E38" s="156"/>
      <c r="F38" s="157"/>
      <c r="G38" s="62"/>
      <c r="H38" s="62"/>
      <c r="I38" s="62"/>
      <c r="J38" s="62"/>
    </row>
    <row r="39" spans="1:10" ht="33.75" customHeight="1" x14ac:dyDescent="0.25">
      <c r="A39" s="45" t="s">
        <v>61</v>
      </c>
      <c r="B39" s="151" t="s">
        <v>62</v>
      </c>
      <c r="C39" s="151"/>
      <c r="D39" s="151"/>
      <c r="E39" s="151"/>
      <c r="F39" s="152"/>
      <c r="G39" s="62"/>
      <c r="H39" s="62"/>
      <c r="I39" s="62"/>
      <c r="J39" s="62"/>
    </row>
    <row r="40" spans="1:10" ht="45" customHeight="1" x14ac:dyDescent="0.25">
      <c r="A40" s="45" t="s">
        <v>63</v>
      </c>
      <c r="B40" s="151" t="s">
        <v>64</v>
      </c>
      <c r="C40" s="152"/>
      <c r="D40" s="151" t="s">
        <v>65</v>
      </c>
      <c r="E40" s="151"/>
      <c r="F40" s="152"/>
      <c r="G40" s="62"/>
      <c r="H40" s="62"/>
      <c r="I40" s="62"/>
      <c r="J40" s="64"/>
    </row>
    <row r="41" spans="1:10" x14ac:dyDescent="0.25">
      <c r="A41" s="45" t="s">
        <v>66</v>
      </c>
      <c r="B41" s="153" t="s">
        <v>344</v>
      </c>
      <c r="C41" s="154"/>
      <c r="D41" s="153" t="s">
        <v>345</v>
      </c>
      <c r="E41" s="153"/>
      <c r="F41" s="154"/>
      <c r="G41" s="62"/>
      <c r="H41" s="62"/>
      <c r="I41" s="62"/>
      <c r="J41" s="62"/>
    </row>
    <row r="42" spans="1:10" x14ac:dyDescent="0.25">
      <c r="A42" s="45" t="s">
        <v>69</v>
      </c>
      <c r="B42" s="153" t="s">
        <v>346</v>
      </c>
      <c r="C42" s="154"/>
      <c r="D42" s="153" t="s">
        <v>345</v>
      </c>
      <c r="E42" s="153"/>
      <c r="F42" s="154"/>
      <c r="G42" s="62"/>
      <c r="H42" s="62"/>
      <c r="I42" s="62"/>
      <c r="J42" s="62"/>
    </row>
    <row r="43" spans="1:10" x14ac:dyDescent="0.25">
      <c r="A43" s="45" t="s">
        <v>71</v>
      </c>
      <c r="B43" s="153" t="s">
        <v>347</v>
      </c>
      <c r="C43" s="154"/>
      <c r="D43" s="153" t="s">
        <v>348</v>
      </c>
      <c r="E43" s="153"/>
      <c r="F43" s="154"/>
      <c r="G43" s="62"/>
      <c r="H43" s="62"/>
      <c r="I43" s="62"/>
      <c r="J43" s="62"/>
    </row>
    <row r="44" spans="1:10" x14ac:dyDescent="0.25">
      <c r="A44" s="78" t="s">
        <v>73</v>
      </c>
      <c r="B44" s="162" t="s">
        <v>349</v>
      </c>
      <c r="C44" s="154"/>
      <c r="D44" s="153" t="s">
        <v>350</v>
      </c>
      <c r="E44" s="153"/>
      <c r="F44" s="154"/>
      <c r="G44" s="62"/>
      <c r="H44" s="62"/>
      <c r="I44" s="62"/>
      <c r="J44" s="62"/>
    </row>
    <row r="45" spans="1:10" x14ac:dyDescent="0.25">
      <c r="A45" s="78" t="s">
        <v>75</v>
      </c>
      <c r="B45" s="162" t="s">
        <v>351</v>
      </c>
      <c r="C45" s="154"/>
      <c r="D45" s="153" t="s">
        <v>352</v>
      </c>
      <c r="E45" s="153"/>
      <c r="F45" s="154"/>
      <c r="G45" s="62"/>
      <c r="H45" s="62"/>
      <c r="I45" s="62"/>
      <c r="J45" s="62"/>
    </row>
    <row r="46" spans="1:10" ht="46.5" customHeight="1" x14ac:dyDescent="0.25">
      <c r="A46" s="78" t="s">
        <v>77</v>
      </c>
      <c r="B46" s="162" t="s">
        <v>353</v>
      </c>
      <c r="C46" s="154"/>
      <c r="D46" s="153" t="s">
        <v>354</v>
      </c>
      <c r="E46" s="153"/>
      <c r="F46" s="154"/>
      <c r="G46" s="62"/>
      <c r="H46" s="62"/>
      <c r="I46" s="62"/>
      <c r="J46" s="62"/>
    </row>
    <row r="47" spans="1:10" ht="33.75" customHeight="1" x14ac:dyDescent="0.25">
      <c r="A47" s="78" t="s">
        <v>218</v>
      </c>
      <c r="B47" s="162" t="s">
        <v>355</v>
      </c>
      <c r="C47" s="154"/>
      <c r="D47" s="153" t="s">
        <v>356</v>
      </c>
      <c r="E47" s="153"/>
      <c r="F47" s="154"/>
      <c r="G47" s="62"/>
      <c r="H47" s="62"/>
      <c r="I47" s="62"/>
      <c r="J47" s="62"/>
    </row>
    <row r="48" spans="1:10" x14ac:dyDescent="0.25">
      <c r="A48" s="155" t="s">
        <v>126</v>
      </c>
      <c r="B48" s="156"/>
      <c r="C48" s="156"/>
      <c r="D48" s="156"/>
      <c r="E48" s="156"/>
      <c r="F48" s="157"/>
      <c r="G48" s="62"/>
      <c r="H48" s="62"/>
      <c r="I48" s="62"/>
      <c r="J48" s="62"/>
    </row>
    <row r="49" spans="1:10" ht="15" customHeight="1" x14ac:dyDescent="0.25">
      <c r="A49" s="45" t="s">
        <v>79</v>
      </c>
      <c r="B49" s="151" t="s">
        <v>80</v>
      </c>
      <c r="C49" s="151"/>
      <c r="D49" s="151"/>
      <c r="E49" s="151"/>
      <c r="F49" s="152"/>
      <c r="G49" s="62"/>
      <c r="H49" s="62"/>
      <c r="I49" s="62"/>
      <c r="J49" s="62"/>
    </row>
    <row r="50" spans="1:10" x14ac:dyDescent="0.25">
      <c r="A50" s="49" t="s">
        <v>126</v>
      </c>
      <c r="B50" s="47" t="s">
        <v>81</v>
      </c>
      <c r="C50" s="151" t="s">
        <v>82</v>
      </c>
      <c r="D50" s="152"/>
      <c r="E50" s="151" t="s">
        <v>83</v>
      </c>
      <c r="F50" s="152"/>
      <c r="G50" s="62"/>
      <c r="H50" s="62"/>
      <c r="I50" s="62"/>
      <c r="J50" s="62"/>
    </row>
    <row r="51" spans="1:10" x14ac:dyDescent="0.25">
      <c r="A51" s="52" t="s">
        <v>126</v>
      </c>
      <c r="B51" s="48" t="s">
        <v>126</v>
      </c>
      <c r="C51" s="153" t="s">
        <v>126</v>
      </c>
      <c r="D51" s="154"/>
      <c r="E51" s="153" t="s">
        <v>126</v>
      </c>
      <c r="F51" s="154"/>
      <c r="G51" s="62"/>
      <c r="H51" s="62"/>
      <c r="I51" s="62"/>
      <c r="J51" s="62"/>
    </row>
    <row r="52" spans="1:10" x14ac:dyDescent="0.25">
      <c r="A52" s="52" t="s">
        <v>126</v>
      </c>
      <c r="B52" s="48" t="s">
        <v>126</v>
      </c>
      <c r="C52" s="153" t="s">
        <v>126</v>
      </c>
      <c r="D52" s="154"/>
      <c r="E52" s="153" t="s">
        <v>126</v>
      </c>
      <c r="F52" s="154"/>
      <c r="G52" s="62"/>
      <c r="H52" s="62"/>
      <c r="I52" s="62"/>
      <c r="J52" s="62"/>
    </row>
    <row r="53" spans="1:10" x14ac:dyDescent="0.25">
      <c r="A53" s="52" t="s">
        <v>126</v>
      </c>
      <c r="B53" s="48" t="s">
        <v>126</v>
      </c>
      <c r="C53" s="153" t="s">
        <v>126</v>
      </c>
      <c r="D53" s="154"/>
      <c r="E53" s="153" t="s">
        <v>126</v>
      </c>
      <c r="F53" s="154"/>
      <c r="G53" s="62"/>
      <c r="H53" s="62"/>
      <c r="I53" s="62"/>
      <c r="J53" s="62"/>
    </row>
    <row r="54" spans="1:10" ht="15" customHeight="1" x14ac:dyDescent="0.25">
      <c r="A54" s="52" t="s">
        <v>126</v>
      </c>
      <c r="B54" s="48" t="s">
        <v>126</v>
      </c>
      <c r="C54" s="153" t="s">
        <v>126</v>
      </c>
      <c r="D54" s="154"/>
      <c r="E54" s="153" t="s">
        <v>126</v>
      </c>
      <c r="F54" s="154"/>
      <c r="G54" s="62"/>
      <c r="H54" s="62"/>
      <c r="I54" s="62"/>
      <c r="J54" s="62"/>
    </row>
    <row r="55" spans="1:10" x14ac:dyDescent="0.25">
      <c r="A55" s="52" t="s">
        <v>126</v>
      </c>
      <c r="B55" s="48" t="s">
        <v>126</v>
      </c>
      <c r="C55" s="153" t="s">
        <v>126</v>
      </c>
      <c r="D55" s="154"/>
      <c r="E55" s="153" t="s">
        <v>126</v>
      </c>
      <c r="F55" s="154"/>
      <c r="G55" s="62"/>
      <c r="H55" s="62"/>
      <c r="I55" s="62"/>
      <c r="J55" s="62"/>
    </row>
    <row r="56" spans="1:10" x14ac:dyDescent="0.25">
      <c r="A56" s="155" t="s">
        <v>126</v>
      </c>
      <c r="B56" s="156"/>
      <c r="C56" s="156"/>
      <c r="D56" s="156"/>
      <c r="E56" s="156"/>
      <c r="F56" s="157"/>
      <c r="G56" s="62"/>
      <c r="H56" s="62"/>
      <c r="I56" s="62"/>
      <c r="J56" s="62"/>
    </row>
    <row r="57" spans="1:10" ht="15.75" x14ac:dyDescent="0.25">
      <c r="A57" s="141" t="s">
        <v>84</v>
      </c>
      <c r="B57" s="142"/>
      <c r="C57" s="142"/>
      <c r="D57" s="142"/>
      <c r="E57" s="142"/>
      <c r="F57" s="143"/>
      <c r="G57" s="62"/>
      <c r="H57" s="62"/>
      <c r="I57" s="62"/>
      <c r="J57" s="62"/>
    </row>
    <row r="58" spans="1:10" ht="39" x14ac:dyDescent="0.25">
      <c r="A58" s="49" t="s">
        <v>126</v>
      </c>
      <c r="B58" s="65" t="s">
        <v>126</v>
      </c>
      <c r="C58" s="47" t="s">
        <v>85</v>
      </c>
      <c r="D58" s="47" t="s">
        <v>86</v>
      </c>
      <c r="E58" s="66" t="s">
        <v>87</v>
      </c>
      <c r="F58" s="67" t="s">
        <v>88</v>
      </c>
      <c r="G58" s="62"/>
      <c r="H58" s="62"/>
      <c r="I58" s="62"/>
      <c r="J58" s="62"/>
    </row>
    <row r="59" spans="1:10" ht="31.5" x14ac:dyDescent="0.25">
      <c r="A59" s="46" t="s">
        <v>66</v>
      </c>
      <c r="B59" s="68" t="s">
        <v>89</v>
      </c>
      <c r="C59" s="69">
        <v>0</v>
      </c>
      <c r="D59" s="69">
        <v>0</v>
      </c>
      <c r="E59" s="70">
        <v>0</v>
      </c>
      <c r="F59" s="71">
        <v>0</v>
      </c>
      <c r="G59" s="62"/>
      <c r="H59" s="62"/>
      <c r="I59" s="62"/>
      <c r="J59" s="62"/>
    </row>
    <row r="60" spans="1:10" ht="26.25" x14ac:dyDescent="0.25">
      <c r="A60" s="72">
        <v>44593</v>
      </c>
      <c r="B60" s="48" t="s">
        <v>91</v>
      </c>
      <c r="C60" s="73">
        <v>0</v>
      </c>
      <c r="D60" s="73">
        <v>0</v>
      </c>
      <c r="E60" s="69">
        <v>0</v>
      </c>
      <c r="F60" s="74">
        <v>0</v>
      </c>
      <c r="G60" s="62"/>
      <c r="H60" s="62"/>
      <c r="I60" s="62"/>
      <c r="J60" s="62"/>
    </row>
    <row r="61" spans="1:10" ht="26.25" x14ac:dyDescent="0.25">
      <c r="A61" s="72">
        <v>44621</v>
      </c>
      <c r="B61" s="48" t="s">
        <v>93</v>
      </c>
      <c r="C61" s="73">
        <v>0</v>
      </c>
      <c r="D61" s="73">
        <v>0</v>
      </c>
      <c r="E61" s="69">
        <v>0</v>
      </c>
      <c r="F61" s="74">
        <v>0</v>
      </c>
      <c r="G61" s="62"/>
      <c r="H61" s="62"/>
      <c r="I61" s="62"/>
      <c r="J61" s="62"/>
    </row>
    <row r="62" spans="1:10" x14ac:dyDescent="0.25">
      <c r="A62" s="72">
        <v>44652</v>
      </c>
      <c r="B62" s="48" t="s">
        <v>95</v>
      </c>
      <c r="C62" s="73">
        <v>0</v>
      </c>
      <c r="D62" s="73">
        <v>0</v>
      </c>
      <c r="E62" s="69">
        <v>0</v>
      </c>
      <c r="F62" s="74">
        <v>0</v>
      </c>
      <c r="G62" s="62"/>
      <c r="H62" s="62"/>
      <c r="I62" s="62"/>
      <c r="J62" s="62"/>
    </row>
    <row r="63" spans="1:10" x14ac:dyDescent="0.25">
      <c r="A63" s="155" t="s">
        <v>126</v>
      </c>
      <c r="B63" s="156"/>
      <c r="C63" s="156"/>
      <c r="D63" s="156"/>
      <c r="E63" s="156"/>
      <c r="F63" s="157"/>
      <c r="G63" s="62"/>
      <c r="H63" s="62"/>
      <c r="I63" s="62"/>
      <c r="J63" s="62"/>
    </row>
    <row r="64" spans="1:10" ht="31.5" x14ac:dyDescent="0.25">
      <c r="A64" s="46" t="s">
        <v>69</v>
      </c>
      <c r="B64" s="68" t="s">
        <v>96</v>
      </c>
      <c r="C64" s="69">
        <v>800</v>
      </c>
      <c r="D64" s="69">
        <v>800</v>
      </c>
      <c r="E64" s="69">
        <v>0</v>
      </c>
      <c r="F64" s="74">
        <v>0</v>
      </c>
      <c r="G64" s="62"/>
      <c r="H64" s="62"/>
      <c r="I64" s="62"/>
      <c r="J64" s="62"/>
    </row>
    <row r="65" spans="1:10" ht="15.75" x14ac:dyDescent="0.25">
      <c r="A65" s="52" t="s">
        <v>126</v>
      </c>
      <c r="B65" s="75" t="s">
        <v>97</v>
      </c>
      <c r="C65" s="75" t="s">
        <v>126</v>
      </c>
      <c r="D65" s="75" t="s">
        <v>126</v>
      </c>
      <c r="E65" s="75" t="s">
        <v>126</v>
      </c>
      <c r="F65" s="68" t="s">
        <v>126</v>
      </c>
      <c r="G65" s="62"/>
      <c r="H65" s="62"/>
      <c r="I65" s="62"/>
      <c r="J65" s="62"/>
    </row>
    <row r="66" spans="1:10" x14ac:dyDescent="0.25">
      <c r="A66" s="72">
        <v>44563</v>
      </c>
      <c r="B66" s="48" t="s">
        <v>99</v>
      </c>
      <c r="C66" s="73">
        <v>420</v>
      </c>
      <c r="D66" s="79">
        <v>480</v>
      </c>
      <c r="E66" s="69">
        <v>60</v>
      </c>
      <c r="F66" s="74">
        <v>0.08</v>
      </c>
      <c r="G66" s="62"/>
      <c r="H66" s="62"/>
      <c r="I66" s="62"/>
      <c r="J66" s="62"/>
    </row>
    <row r="67" spans="1:10" ht="102.75" x14ac:dyDescent="0.25">
      <c r="A67" s="72">
        <v>44594</v>
      </c>
      <c r="B67" s="48" t="s">
        <v>101</v>
      </c>
      <c r="C67" s="73">
        <v>80</v>
      </c>
      <c r="D67" s="79">
        <v>0</v>
      </c>
      <c r="E67" s="69">
        <v>-80</v>
      </c>
      <c r="F67" s="74">
        <v>-0.1</v>
      </c>
      <c r="G67" s="62"/>
      <c r="H67" s="62"/>
      <c r="I67" s="62"/>
      <c r="J67" s="62"/>
    </row>
    <row r="68" spans="1:10" ht="64.5" x14ac:dyDescent="0.25">
      <c r="A68" s="72">
        <v>44622</v>
      </c>
      <c r="B68" s="48" t="s">
        <v>103</v>
      </c>
      <c r="C68" s="73">
        <v>143</v>
      </c>
      <c r="D68" s="79">
        <v>162.43</v>
      </c>
      <c r="E68" s="69">
        <v>19</v>
      </c>
      <c r="F68" s="74">
        <v>0.02</v>
      </c>
      <c r="G68" s="62"/>
      <c r="H68" s="62"/>
      <c r="I68" s="62"/>
      <c r="J68" s="62"/>
    </row>
    <row r="69" spans="1:10" ht="15.75" x14ac:dyDescent="0.25">
      <c r="A69" s="49" t="s">
        <v>126</v>
      </c>
      <c r="B69" s="75" t="s">
        <v>104</v>
      </c>
      <c r="C69" s="75" t="s">
        <v>126</v>
      </c>
      <c r="D69" s="80" t="s">
        <v>126</v>
      </c>
      <c r="E69" s="75" t="s">
        <v>126</v>
      </c>
      <c r="F69" s="68" t="s">
        <v>126</v>
      </c>
      <c r="G69" s="62"/>
      <c r="H69" s="62"/>
      <c r="I69" s="62"/>
      <c r="J69" s="62"/>
    </row>
    <row r="70" spans="1:10" ht="26.25" x14ac:dyDescent="0.25">
      <c r="A70" s="72">
        <v>44653</v>
      </c>
      <c r="B70" s="48" t="s">
        <v>106</v>
      </c>
      <c r="C70" s="73">
        <v>17</v>
      </c>
      <c r="D70" s="79">
        <v>0</v>
      </c>
      <c r="E70" s="69">
        <v>-17</v>
      </c>
      <c r="F70" s="74">
        <v>-0.02</v>
      </c>
      <c r="G70" s="62"/>
      <c r="H70" s="62"/>
      <c r="I70" s="62"/>
      <c r="J70" s="62"/>
    </row>
    <row r="71" spans="1:10" x14ac:dyDescent="0.25">
      <c r="A71" s="72">
        <v>44683</v>
      </c>
      <c r="B71" s="48" t="s">
        <v>108</v>
      </c>
      <c r="C71" s="73">
        <v>50</v>
      </c>
      <c r="D71" s="79">
        <v>146</v>
      </c>
      <c r="E71" s="69">
        <v>96</v>
      </c>
      <c r="F71" s="74">
        <v>0.12</v>
      </c>
      <c r="G71" s="62"/>
      <c r="H71" s="62"/>
      <c r="I71" s="62"/>
      <c r="J71" s="62"/>
    </row>
    <row r="72" spans="1:10" x14ac:dyDescent="0.25">
      <c r="A72" s="72">
        <v>44714</v>
      </c>
      <c r="B72" s="48" t="s">
        <v>110</v>
      </c>
      <c r="C72" s="73">
        <v>70</v>
      </c>
      <c r="D72" s="79">
        <v>11.2</v>
      </c>
      <c r="E72" s="69">
        <v>-59</v>
      </c>
      <c r="F72" s="74">
        <v>-7.0000000000000007E-2</v>
      </c>
      <c r="G72" s="62"/>
      <c r="H72" s="62"/>
      <c r="I72" s="62"/>
      <c r="J72" s="62"/>
    </row>
    <row r="73" spans="1:10" x14ac:dyDescent="0.25">
      <c r="A73" s="72">
        <v>44744</v>
      </c>
      <c r="B73" s="48" t="s">
        <v>112</v>
      </c>
      <c r="C73" s="73">
        <v>20</v>
      </c>
      <c r="D73" s="79">
        <v>0</v>
      </c>
      <c r="E73" s="69">
        <v>-20</v>
      </c>
      <c r="F73" s="74">
        <v>-0.03</v>
      </c>
      <c r="G73" s="62"/>
      <c r="H73" s="62"/>
      <c r="I73" s="62"/>
      <c r="J73" s="62"/>
    </row>
    <row r="74" spans="1:10" ht="15" customHeight="1" x14ac:dyDescent="0.25">
      <c r="A74" s="155" t="s">
        <v>126</v>
      </c>
      <c r="B74" s="156"/>
      <c r="C74" s="156"/>
      <c r="D74" s="156"/>
      <c r="E74" s="156"/>
      <c r="F74" s="157"/>
      <c r="G74" s="62"/>
      <c r="H74" s="62"/>
      <c r="I74" s="62"/>
      <c r="J74" s="62"/>
    </row>
    <row r="75" spans="1:10" ht="31.5" x14ac:dyDescent="0.25">
      <c r="A75" s="46" t="s">
        <v>71</v>
      </c>
      <c r="B75" s="68" t="s">
        <v>113</v>
      </c>
      <c r="C75" s="73">
        <v>800</v>
      </c>
      <c r="D75" s="69">
        <v>800</v>
      </c>
      <c r="E75" s="69">
        <v>0</v>
      </c>
      <c r="F75" s="74">
        <v>0</v>
      </c>
      <c r="G75" s="62"/>
      <c r="H75" s="62"/>
      <c r="I75" s="62"/>
      <c r="J75" s="62"/>
    </row>
    <row r="76" spans="1:10" x14ac:dyDescent="0.25">
      <c r="A76" s="155" t="s">
        <v>126</v>
      </c>
      <c r="B76" s="156"/>
      <c r="C76" s="156"/>
      <c r="D76" s="156"/>
      <c r="E76" s="156"/>
      <c r="F76" s="157"/>
      <c r="G76" s="62"/>
      <c r="H76" s="62"/>
      <c r="I76" s="62"/>
      <c r="J76" s="62"/>
    </row>
    <row r="77" spans="1:10" ht="15.75" x14ac:dyDescent="0.25">
      <c r="A77" s="141" t="s">
        <v>114</v>
      </c>
      <c r="B77" s="142"/>
      <c r="C77" s="142"/>
      <c r="D77" s="142"/>
      <c r="E77" s="142"/>
      <c r="F77" s="143"/>
      <c r="G77" s="62"/>
      <c r="H77" s="62"/>
      <c r="I77" s="62"/>
      <c r="J77" s="62"/>
    </row>
    <row r="78" spans="1:10" ht="15" customHeight="1" x14ac:dyDescent="0.25">
      <c r="A78" s="45" t="s">
        <v>115</v>
      </c>
      <c r="B78" s="151" t="s">
        <v>116</v>
      </c>
      <c r="C78" s="151"/>
      <c r="D78" s="152"/>
      <c r="E78" s="151" t="s">
        <v>117</v>
      </c>
      <c r="F78" s="152"/>
      <c r="G78" s="62"/>
      <c r="H78" s="62"/>
      <c r="I78" s="62"/>
      <c r="J78" s="62"/>
    </row>
    <row r="79" spans="1:10" x14ac:dyDescent="0.25">
      <c r="A79" s="52" t="s">
        <v>357</v>
      </c>
      <c r="B79" s="153" t="s">
        <v>358</v>
      </c>
      <c r="C79" s="153"/>
      <c r="D79" s="154"/>
      <c r="E79" s="153">
        <v>480</v>
      </c>
      <c r="F79" s="154"/>
      <c r="G79" s="62"/>
      <c r="H79" s="62"/>
      <c r="I79" s="62"/>
      <c r="J79" s="62"/>
    </row>
    <row r="80" spans="1:10" x14ac:dyDescent="0.25">
      <c r="A80" s="52" t="s">
        <v>359</v>
      </c>
      <c r="B80" s="153" t="s">
        <v>360</v>
      </c>
      <c r="C80" s="153"/>
      <c r="D80" s="154"/>
      <c r="E80" s="153">
        <v>0</v>
      </c>
      <c r="F80" s="154"/>
      <c r="G80" s="62"/>
      <c r="H80" s="62"/>
      <c r="I80" s="62"/>
      <c r="J80" s="62"/>
    </row>
    <row r="81" spans="1:10" x14ac:dyDescent="0.25">
      <c r="A81" s="52" t="s">
        <v>361</v>
      </c>
      <c r="B81" s="153" t="s">
        <v>362</v>
      </c>
      <c r="C81" s="153"/>
      <c r="D81" s="154"/>
      <c r="E81" s="153">
        <v>162</v>
      </c>
      <c r="F81" s="154"/>
      <c r="G81" s="62"/>
      <c r="H81" s="62"/>
      <c r="I81" s="62"/>
      <c r="J81" s="62"/>
    </row>
    <row r="82" spans="1:10" x14ac:dyDescent="0.25">
      <c r="A82" s="52" t="s">
        <v>363</v>
      </c>
      <c r="B82" s="153" t="s">
        <v>364</v>
      </c>
      <c r="C82" s="153"/>
      <c r="D82" s="154"/>
      <c r="E82" s="153">
        <v>0</v>
      </c>
      <c r="F82" s="154"/>
      <c r="G82" s="62"/>
      <c r="H82" s="62"/>
      <c r="I82" s="62"/>
      <c r="J82" s="62"/>
    </row>
    <row r="83" spans="1:10" x14ac:dyDescent="0.25">
      <c r="A83" s="52" t="s">
        <v>365</v>
      </c>
      <c r="B83" s="153" t="s">
        <v>366</v>
      </c>
      <c r="C83" s="153"/>
      <c r="D83" s="154"/>
      <c r="E83" s="153">
        <v>146</v>
      </c>
      <c r="F83" s="154"/>
      <c r="G83" s="62"/>
      <c r="H83" s="62"/>
      <c r="I83" s="62"/>
      <c r="J83" s="62"/>
    </row>
    <row r="84" spans="1:10" x14ac:dyDescent="0.25">
      <c r="A84" s="52" t="s">
        <v>367</v>
      </c>
      <c r="B84" s="153" t="s">
        <v>368</v>
      </c>
      <c r="C84" s="153"/>
      <c r="D84" s="154"/>
      <c r="E84" s="153">
        <v>11</v>
      </c>
      <c r="F84" s="154"/>
      <c r="G84" s="62"/>
      <c r="H84" s="62"/>
      <c r="I84" s="62"/>
      <c r="J84" s="62"/>
    </row>
    <row r="85" spans="1:10" x14ac:dyDescent="0.25">
      <c r="A85" s="52" t="s">
        <v>369</v>
      </c>
      <c r="B85" s="153" t="s">
        <v>370</v>
      </c>
      <c r="C85" s="153"/>
      <c r="D85" s="154"/>
      <c r="E85" s="153">
        <v>0</v>
      </c>
      <c r="F85" s="154"/>
      <c r="G85" s="62"/>
      <c r="H85" s="62"/>
      <c r="I85" s="62"/>
      <c r="J85" s="62"/>
    </row>
    <row r="86" spans="1:10" x14ac:dyDescent="0.25">
      <c r="A86" s="52" t="s">
        <v>126</v>
      </c>
      <c r="B86" s="153" t="s">
        <v>126</v>
      </c>
      <c r="C86" s="153"/>
      <c r="D86" s="154"/>
      <c r="E86" s="153" t="s">
        <v>126</v>
      </c>
      <c r="F86" s="154"/>
      <c r="G86" s="62"/>
      <c r="H86" s="62"/>
      <c r="I86" s="62"/>
      <c r="J86" s="62"/>
    </row>
    <row r="87" spans="1:10" x14ac:dyDescent="0.25">
      <c r="A87" s="62" t="s">
        <v>126</v>
      </c>
      <c r="B87" s="62" t="s">
        <v>126</v>
      </c>
      <c r="C87" s="62" t="s">
        <v>126</v>
      </c>
      <c r="D87" s="62" t="s">
        <v>126</v>
      </c>
      <c r="E87" s="62" t="s">
        <v>126</v>
      </c>
      <c r="F87" s="62" t="s">
        <v>126</v>
      </c>
      <c r="G87" s="62"/>
      <c r="H87" s="62"/>
      <c r="I87" s="62"/>
      <c r="J87" s="62"/>
    </row>
    <row r="88" spans="1:10" x14ac:dyDescent="0.25">
      <c r="A88" s="209" t="s">
        <v>124</v>
      </c>
      <c r="B88" s="209"/>
      <c r="C88" s="209"/>
      <c r="D88" s="209"/>
      <c r="E88" s="209"/>
      <c r="F88" s="209"/>
      <c r="G88" s="62"/>
      <c r="H88" s="62"/>
      <c r="I88" s="62"/>
      <c r="J88" s="62"/>
    </row>
    <row r="89" spans="1:10" x14ac:dyDescent="0.25">
      <c r="A89" s="210" t="s">
        <v>371</v>
      </c>
      <c r="B89" s="210"/>
      <c r="C89" s="210"/>
      <c r="D89" s="210"/>
      <c r="E89" s="210"/>
      <c r="F89" s="210"/>
      <c r="G89" s="62"/>
      <c r="H89" s="62"/>
      <c r="I89" s="62"/>
      <c r="J89" s="62"/>
    </row>
  </sheetData>
  <mergeCells count="104">
    <mergeCell ref="C53:D53"/>
    <mergeCell ref="E53:F53"/>
    <mergeCell ref="A74:F74"/>
    <mergeCell ref="B78:D78"/>
    <mergeCell ref="E78:F78"/>
    <mergeCell ref="B79:D79"/>
    <mergeCell ref="E79:F79"/>
    <mergeCell ref="B80:D80"/>
    <mergeCell ref="E80:F80"/>
    <mergeCell ref="B46:C46"/>
    <mergeCell ref="D46:F46"/>
    <mergeCell ref="B47:C47"/>
    <mergeCell ref="D47:F47"/>
    <mergeCell ref="C50:D50"/>
    <mergeCell ref="E50:F50"/>
    <mergeCell ref="C51:D51"/>
    <mergeCell ref="E51:F51"/>
    <mergeCell ref="C52:D52"/>
    <mergeCell ref="E52:F52"/>
    <mergeCell ref="A48:F48"/>
    <mergeCell ref="B49:F49"/>
    <mergeCell ref="B41:C41"/>
    <mergeCell ref="D41:F41"/>
    <mergeCell ref="B42:C42"/>
    <mergeCell ref="D42:F42"/>
    <mergeCell ref="B43:C43"/>
    <mergeCell ref="D43:F43"/>
    <mergeCell ref="B44:C44"/>
    <mergeCell ref="D44:F44"/>
    <mergeCell ref="B45:C45"/>
    <mergeCell ref="D45:F45"/>
    <mergeCell ref="B40:C40"/>
    <mergeCell ref="D40:F40"/>
    <mergeCell ref="B29:F29"/>
    <mergeCell ref="A30:F30"/>
    <mergeCell ref="B31:F31"/>
    <mergeCell ref="B32:F32"/>
    <mergeCell ref="B33:F33"/>
    <mergeCell ref="B34:F34"/>
    <mergeCell ref="B35:F35"/>
    <mergeCell ref="B36:F36"/>
    <mergeCell ref="B37:F37"/>
    <mergeCell ref="A38:F38"/>
    <mergeCell ref="B39:F39"/>
    <mergeCell ref="B16:C16"/>
    <mergeCell ref="D16:F16"/>
    <mergeCell ref="B17:C17"/>
    <mergeCell ref="D17:F17"/>
    <mergeCell ref="B18:C18"/>
    <mergeCell ref="D18:F18"/>
    <mergeCell ref="B28:F28"/>
    <mergeCell ref="B19:C19"/>
    <mergeCell ref="D19:F19"/>
    <mergeCell ref="B20:C20"/>
    <mergeCell ref="D20:F20"/>
    <mergeCell ref="A21:F21"/>
    <mergeCell ref="A22:F22"/>
    <mergeCell ref="B23:F23"/>
    <mergeCell ref="B24:F24"/>
    <mergeCell ref="B25:F25"/>
    <mergeCell ref="B26:F26"/>
    <mergeCell ref="B27:F27"/>
    <mergeCell ref="C10:D10"/>
    <mergeCell ref="E10:F10"/>
    <mergeCell ref="C11:D11"/>
    <mergeCell ref="E11:F11"/>
    <mergeCell ref="C12:D12"/>
    <mergeCell ref="E12:F12"/>
    <mergeCell ref="A13:F13"/>
    <mergeCell ref="A14:F14"/>
    <mergeCell ref="B15:C15"/>
    <mergeCell ref="D15:F15"/>
    <mergeCell ref="A6:A8"/>
    <mergeCell ref="B6:F8"/>
    <mergeCell ref="B1:F1"/>
    <mergeCell ref="A2:F2"/>
    <mergeCell ref="A3:F3"/>
    <mergeCell ref="B4:F4"/>
    <mergeCell ref="B5:F5"/>
    <mergeCell ref="B9:C9"/>
    <mergeCell ref="D9:F9"/>
    <mergeCell ref="A88:F88"/>
    <mergeCell ref="A89:F89"/>
    <mergeCell ref="A57:F57"/>
    <mergeCell ref="A63:F63"/>
    <mergeCell ref="A76:F76"/>
    <mergeCell ref="A77:F77"/>
    <mergeCell ref="B84:D84"/>
    <mergeCell ref="E84:F84"/>
    <mergeCell ref="C54:D54"/>
    <mergeCell ref="E54:F54"/>
    <mergeCell ref="C55:D55"/>
    <mergeCell ref="E55:F55"/>
    <mergeCell ref="A56:F56"/>
    <mergeCell ref="B81:D81"/>
    <mergeCell ref="E81:F81"/>
    <mergeCell ref="B82:D82"/>
    <mergeCell ref="E82:F82"/>
    <mergeCell ref="B83:D83"/>
    <mergeCell ref="E83:F83"/>
    <mergeCell ref="B85:D85"/>
    <mergeCell ref="E85:F85"/>
    <mergeCell ref="B86:D86"/>
    <mergeCell ref="E86:F86"/>
  </mergeCells>
  <hyperlinks>
    <hyperlink ref="B20" r:id="rId1"/>
    <hyperlink ref="D20" r:id="rId2"/>
  </hyperlinks>
  <pageMargins left="0.7" right="0.7" top="0.75" bottom="0.75" header="0.3" footer="0.3"/>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topLeftCell="B64" workbookViewId="0">
      <selection activeCell="C63" sqref="C63:C70"/>
    </sheetView>
  </sheetViews>
  <sheetFormatPr defaultRowHeight="15" x14ac:dyDescent="0.25"/>
  <cols>
    <col min="1" max="1" width="17.85546875" customWidth="1"/>
    <col min="2" max="2" width="29" customWidth="1"/>
    <col min="3" max="3" width="16.85546875" customWidth="1"/>
    <col min="4" max="4" width="17.7109375" customWidth="1"/>
    <col min="5" max="5" width="14" customWidth="1"/>
    <col min="6" max="6" width="14.7109375" customWidth="1"/>
  </cols>
  <sheetData>
    <row r="1" spans="1:6" ht="18.75" x14ac:dyDescent="0.25">
      <c r="A1" s="26" t="s">
        <v>0</v>
      </c>
      <c r="B1" s="103" t="s">
        <v>372</v>
      </c>
      <c r="C1" s="104"/>
      <c r="D1" s="104"/>
      <c r="E1" s="104"/>
      <c r="F1" s="105"/>
    </row>
    <row r="2" spans="1:6" ht="15" customHeight="1" x14ac:dyDescent="0.25">
      <c r="A2" s="112" t="s">
        <v>2</v>
      </c>
      <c r="B2" s="113"/>
      <c r="C2" s="113"/>
      <c r="D2" s="113"/>
      <c r="E2" s="113"/>
      <c r="F2" s="114"/>
    </row>
    <row r="3" spans="1:6" ht="15" customHeight="1" x14ac:dyDescent="0.25">
      <c r="A3" s="112" t="s">
        <v>127</v>
      </c>
      <c r="B3" s="113"/>
      <c r="C3" s="113"/>
      <c r="D3" s="113"/>
      <c r="E3" s="113"/>
      <c r="F3" s="114"/>
    </row>
    <row r="4" spans="1:6" x14ac:dyDescent="0.25">
      <c r="A4" s="7" t="s">
        <v>4</v>
      </c>
      <c r="B4" s="97" t="s">
        <v>319</v>
      </c>
      <c r="C4" s="98"/>
      <c r="D4" s="98"/>
      <c r="E4" s="98"/>
      <c r="F4" s="99"/>
    </row>
    <row r="5" spans="1:6" x14ac:dyDescent="0.25">
      <c r="A5" s="5" t="s">
        <v>5</v>
      </c>
      <c r="B5" s="97" t="s">
        <v>169</v>
      </c>
      <c r="C5" s="98"/>
      <c r="D5" s="98"/>
      <c r="E5" s="98"/>
      <c r="F5" s="99"/>
    </row>
    <row r="6" spans="1:6" ht="14.45" customHeight="1" x14ac:dyDescent="0.25">
      <c r="A6" s="127" t="s">
        <v>7</v>
      </c>
      <c r="B6" s="115" t="s">
        <v>8</v>
      </c>
      <c r="C6" s="116"/>
      <c r="D6" s="116"/>
      <c r="E6" s="116"/>
      <c r="F6" s="117"/>
    </row>
    <row r="7" spans="1:6" ht="14.45" customHeight="1" x14ac:dyDescent="0.25">
      <c r="A7" s="128"/>
      <c r="B7" s="118"/>
      <c r="C7" s="119"/>
      <c r="D7" s="119"/>
      <c r="E7" s="119"/>
      <c r="F7" s="120"/>
    </row>
    <row r="8" spans="1:6" ht="14.45" customHeight="1" x14ac:dyDescent="0.25">
      <c r="A8" s="129"/>
      <c r="B8" s="121"/>
      <c r="C8" s="122"/>
      <c r="D8" s="122"/>
      <c r="E8" s="122"/>
      <c r="F8" s="123"/>
    </row>
    <row r="9" spans="1:6" ht="25.5" x14ac:dyDescent="0.25">
      <c r="A9" s="5" t="s">
        <v>9</v>
      </c>
      <c r="B9" s="100" t="s">
        <v>170</v>
      </c>
      <c r="C9" s="102"/>
      <c r="D9" s="100" t="s">
        <v>11</v>
      </c>
      <c r="E9" s="101"/>
      <c r="F9" s="102"/>
    </row>
    <row r="10" spans="1:6" ht="25.5" customHeight="1" x14ac:dyDescent="0.25">
      <c r="A10" s="6" t="s">
        <v>12</v>
      </c>
      <c r="B10" s="5" t="s">
        <v>373</v>
      </c>
      <c r="C10" s="100" t="s">
        <v>374</v>
      </c>
      <c r="D10" s="102"/>
      <c r="E10" s="90" t="s">
        <v>375</v>
      </c>
      <c r="F10" s="92"/>
    </row>
    <row r="11" spans="1:6" x14ac:dyDescent="0.25">
      <c r="A11" s="5" t="s">
        <v>16</v>
      </c>
      <c r="B11" s="30">
        <v>808</v>
      </c>
      <c r="C11" s="125">
        <v>808</v>
      </c>
      <c r="D11" s="126"/>
      <c r="E11" s="125">
        <v>0</v>
      </c>
      <c r="F11" s="126"/>
    </row>
    <row r="12" spans="1:6" x14ac:dyDescent="0.25">
      <c r="A12" s="5" t="s">
        <v>17</v>
      </c>
      <c r="B12" s="30">
        <v>808</v>
      </c>
      <c r="C12" s="125">
        <v>808</v>
      </c>
      <c r="D12" s="126"/>
      <c r="E12" s="125">
        <v>0</v>
      </c>
      <c r="F12" s="126"/>
    </row>
    <row r="13" spans="1:6" x14ac:dyDescent="0.25">
      <c r="A13" s="87"/>
      <c r="B13" s="88"/>
      <c r="C13" s="88"/>
      <c r="D13" s="88"/>
      <c r="E13" s="88"/>
      <c r="F13" s="89"/>
    </row>
    <row r="14" spans="1:6" ht="15.6" customHeight="1" x14ac:dyDescent="0.25">
      <c r="A14" s="106" t="s">
        <v>18</v>
      </c>
      <c r="B14" s="107"/>
      <c r="C14" s="107"/>
      <c r="D14" s="107"/>
      <c r="E14" s="107"/>
      <c r="F14" s="108"/>
    </row>
    <row r="15" spans="1:6" x14ac:dyDescent="0.25">
      <c r="A15" s="2"/>
      <c r="B15" s="90" t="s">
        <v>19</v>
      </c>
      <c r="C15" s="92"/>
      <c r="D15" s="90" t="s">
        <v>20</v>
      </c>
      <c r="E15" s="91"/>
      <c r="F15" s="92"/>
    </row>
    <row r="16" spans="1:6" x14ac:dyDescent="0.25">
      <c r="A16" s="5" t="s">
        <v>21</v>
      </c>
      <c r="B16" s="97" t="s">
        <v>376</v>
      </c>
      <c r="C16" s="99"/>
      <c r="D16" s="97" t="s">
        <v>377</v>
      </c>
      <c r="E16" s="98"/>
      <c r="F16" s="99"/>
    </row>
    <row r="17" spans="1:9" x14ac:dyDescent="0.25">
      <c r="A17" s="5" t="s">
        <v>0</v>
      </c>
      <c r="B17" s="97" t="s">
        <v>372</v>
      </c>
      <c r="C17" s="99"/>
      <c r="D17" s="94" t="s">
        <v>372</v>
      </c>
      <c r="E17" s="98"/>
      <c r="F17" s="99"/>
    </row>
    <row r="18" spans="1:9" x14ac:dyDescent="0.25">
      <c r="A18" s="5" t="s">
        <v>24</v>
      </c>
      <c r="B18" s="97" t="s">
        <v>378</v>
      </c>
      <c r="C18" s="99"/>
      <c r="D18" s="97" t="s">
        <v>378</v>
      </c>
      <c r="E18" s="98"/>
      <c r="F18" s="99"/>
    </row>
    <row r="19" spans="1:9" x14ac:dyDescent="0.25">
      <c r="A19" s="5" t="s">
        <v>26</v>
      </c>
      <c r="B19" s="94">
        <v>553684277</v>
      </c>
      <c r="C19" s="99"/>
      <c r="D19" s="94">
        <v>553684253</v>
      </c>
      <c r="E19" s="98"/>
      <c r="F19" s="99"/>
    </row>
    <row r="20" spans="1:9" x14ac:dyDescent="0.25">
      <c r="A20" s="5" t="s">
        <v>29</v>
      </c>
      <c r="B20" s="164" t="s">
        <v>379</v>
      </c>
      <c r="C20" s="99"/>
      <c r="D20" s="164" t="s">
        <v>380</v>
      </c>
      <c r="E20" s="98"/>
      <c r="F20" s="99"/>
    </row>
    <row r="21" spans="1:9" x14ac:dyDescent="0.25">
      <c r="A21" s="87"/>
      <c r="B21" s="88"/>
      <c r="C21" s="88"/>
      <c r="D21" s="88"/>
      <c r="E21" s="88"/>
      <c r="F21" s="89"/>
    </row>
    <row r="22" spans="1:9" ht="15" customHeight="1" x14ac:dyDescent="0.25">
      <c r="A22" s="106" t="s">
        <v>32</v>
      </c>
      <c r="B22" s="107"/>
      <c r="C22" s="107"/>
      <c r="D22" s="107"/>
      <c r="E22" s="107"/>
      <c r="F22" s="108"/>
    </row>
    <row r="23" spans="1:9" ht="29.25" customHeight="1" x14ac:dyDescent="0.25">
      <c r="A23" s="5" t="s">
        <v>33</v>
      </c>
      <c r="B23" s="100" t="s">
        <v>34</v>
      </c>
      <c r="C23" s="101"/>
      <c r="D23" s="101"/>
      <c r="E23" s="101"/>
      <c r="F23" s="102"/>
    </row>
    <row r="24" spans="1:9" ht="64.5" customHeight="1" x14ac:dyDescent="0.25">
      <c r="A24" s="28" t="s">
        <v>35</v>
      </c>
      <c r="B24" s="97" t="s">
        <v>140</v>
      </c>
      <c r="C24" s="98"/>
      <c r="D24" s="98"/>
      <c r="E24" s="98"/>
      <c r="F24" s="99"/>
    </row>
    <row r="25" spans="1:9" ht="101.25" customHeight="1" x14ac:dyDescent="0.25">
      <c r="A25" s="28" t="s">
        <v>37</v>
      </c>
      <c r="B25" s="97" t="s">
        <v>38</v>
      </c>
      <c r="C25" s="98"/>
      <c r="D25" s="98"/>
      <c r="E25" s="98"/>
      <c r="F25" s="99"/>
    </row>
    <row r="26" spans="1:9" ht="94.5" customHeight="1" x14ac:dyDescent="0.25">
      <c r="A26" s="28" t="s">
        <v>39</v>
      </c>
      <c r="B26" s="97" t="s">
        <v>40</v>
      </c>
      <c r="C26" s="98"/>
      <c r="D26" s="98"/>
      <c r="E26" s="98"/>
      <c r="F26" s="99"/>
    </row>
    <row r="27" spans="1:9" x14ac:dyDescent="0.25">
      <c r="A27" s="9"/>
      <c r="B27" s="97"/>
      <c r="C27" s="98"/>
      <c r="D27" s="98"/>
      <c r="E27" s="98"/>
      <c r="F27" s="99"/>
    </row>
    <row r="28" spans="1:9" x14ac:dyDescent="0.25">
      <c r="A28" s="9"/>
      <c r="B28" s="97"/>
      <c r="C28" s="98"/>
      <c r="D28" s="98"/>
      <c r="E28" s="98"/>
      <c r="F28" s="99"/>
    </row>
    <row r="29" spans="1:9" x14ac:dyDescent="0.25">
      <c r="A29" s="9"/>
      <c r="B29" s="97"/>
      <c r="C29" s="98"/>
      <c r="D29" s="98"/>
      <c r="E29" s="98"/>
      <c r="F29" s="99"/>
    </row>
    <row r="30" spans="1:9" x14ac:dyDescent="0.25">
      <c r="A30" s="87"/>
      <c r="B30" s="88"/>
      <c r="C30" s="88"/>
      <c r="D30" s="88"/>
      <c r="E30" s="88"/>
      <c r="F30" s="89"/>
    </row>
    <row r="31" spans="1:9" ht="27.6" customHeight="1" x14ac:dyDescent="0.25">
      <c r="A31" s="5" t="s">
        <v>41</v>
      </c>
      <c r="B31" s="100" t="s">
        <v>42</v>
      </c>
      <c r="C31" s="101"/>
      <c r="D31" s="101"/>
      <c r="E31" s="101"/>
      <c r="F31" s="102"/>
      <c r="I31" s="1"/>
    </row>
    <row r="32" spans="1:9" ht="38.25" customHeight="1" x14ac:dyDescent="0.25">
      <c r="A32" s="9">
        <v>1</v>
      </c>
      <c r="B32" s="97" t="s">
        <v>381</v>
      </c>
      <c r="C32" s="98"/>
      <c r="D32" s="98"/>
      <c r="E32" s="98"/>
      <c r="F32" s="99"/>
    </row>
    <row r="33" spans="1:10" ht="42" customHeight="1" x14ac:dyDescent="0.25">
      <c r="A33" s="9">
        <v>2</v>
      </c>
      <c r="B33" s="97" t="s">
        <v>382</v>
      </c>
      <c r="C33" s="98"/>
      <c r="D33" s="98"/>
      <c r="E33" s="98"/>
      <c r="F33" s="99"/>
    </row>
    <row r="34" spans="1:10" ht="38.25" customHeight="1" x14ac:dyDescent="0.25">
      <c r="A34" s="9">
        <v>3</v>
      </c>
      <c r="B34" s="97" t="s">
        <v>383</v>
      </c>
      <c r="C34" s="98"/>
      <c r="D34" s="98"/>
      <c r="E34" s="98"/>
      <c r="F34" s="99"/>
    </row>
    <row r="35" spans="1:10" ht="38.25" customHeight="1" x14ac:dyDescent="0.25">
      <c r="A35" s="9">
        <v>4</v>
      </c>
      <c r="B35" s="97" t="s">
        <v>384</v>
      </c>
      <c r="C35" s="98"/>
      <c r="D35" s="98"/>
      <c r="E35" s="98"/>
      <c r="F35" s="99"/>
    </row>
    <row r="36" spans="1:10" ht="36.75" customHeight="1" x14ac:dyDescent="0.25">
      <c r="A36" s="9">
        <v>5</v>
      </c>
      <c r="B36" s="97" t="s">
        <v>385</v>
      </c>
      <c r="C36" s="98"/>
      <c r="D36" s="98"/>
      <c r="E36" s="98"/>
      <c r="F36" s="99"/>
    </row>
    <row r="37" spans="1:10" ht="52.5" customHeight="1" x14ac:dyDescent="0.25">
      <c r="A37" s="9">
        <v>6</v>
      </c>
      <c r="B37" s="97" t="s">
        <v>386</v>
      </c>
      <c r="C37" s="98"/>
      <c r="D37" s="98"/>
      <c r="E37" s="98"/>
      <c r="F37" s="99"/>
    </row>
    <row r="38" spans="1:10" x14ac:dyDescent="0.25">
      <c r="A38" s="87"/>
      <c r="B38" s="88"/>
      <c r="C38" s="88"/>
      <c r="D38" s="88"/>
      <c r="E38" s="88"/>
      <c r="F38" s="89"/>
    </row>
    <row r="39" spans="1:10" ht="33.75" customHeight="1" x14ac:dyDescent="0.25">
      <c r="A39" s="5" t="s">
        <v>61</v>
      </c>
      <c r="B39" s="90" t="s">
        <v>62</v>
      </c>
      <c r="C39" s="91"/>
      <c r="D39" s="91"/>
      <c r="E39" s="91"/>
      <c r="F39" s="92"/>
    </row>
    <row r="40" spans="1:10" ht="45" customHeight="1" x14ac:dyDescent="0.25">
      <c r="A40" s="5" t="s">
        <v>63</v>
      </c>
      <c r="B40" s="90" t="s">
        <v>64</v>
      </c>
      <c r="C40" s="92"/>
      <c r="D40" s="90" t="s">
        <v>65</v>
      </c>
      <c r="E40" s="91"/>
      <c r="F40" s="92"/>
      <c r="J40" s="8"/>
    </row>
    <row r="41" spans="1:10" x14ac:dyDescent="0.25">
      <c r="A41" s="10" t="s">
        <v>66</v>
      </c>
      <c r="B41" s="97" t="s">
        <v>387</v>
      </c>
      <c r="C41" s="99"/>
      <c r="D41" s="97"/>
      <c r="E41" s="98"/>
      <c r="F41" s="99"/>
    </row>
    <row r="42" spans="1:10" x14ac:dyDescent="0.25">
      <c r="A42" s="10" t="s">
        <v>69</v>
      </c>
      <c r="B42" s="97"/>
      <c r="C42" s="99"/>
      <c r="D42" s="97"/>
      <c r="E42" s="98"/>
      <c r="F42" s="99"/>
    </row>
    <row r="43" spans="1:10" x14ac:dyDescent="0.25">
      <c r="A43" s="10" t="s">
        <v>71</v>
      </c>
      <c r="B43" s="97"/>
      <c r="C43" s="99"/>
      <c r="D43" s="97"/>
      <c r="E43" s="98"/>
      <c r="F43" s="99"/>
    </row>
    <row r="44" spans="1:10" x14ac:dyDescent="0.25">
      <c r="A44" s="10" t="s">
        <v>73</v>
      </c>
      <c r="B44" s="97"/>
      <c r="C44" s="99"/>
      <c r="D44" s="97"/>
      <c r="E44" s="98"/>
      <c r="F44" s="99"/>
    </row>
    <row r="45" spans="1:10" x14ac:dyDescent="0.25">
      <c r="A45" s="87"/>
      <c r="B45" s="88"/>
      <c r="C45" s="88"/>
      <c r="D45" s="88"/>
      <c r="E45" s="88"/>
      <c r="F45" s="89"/>
    </row>
    <row r="46" spans="1:10" ht="46.5" customHeight="1" x14ac:dyDescent="0.25">
      <c r="A46" s="5" t="s">
        <v>79</v>
      </c>
      <c r="B46" s="90" t="s">
        <v>80</v>
      </c>
      <c r="C46" s="91"/>
      <c r="D46" s="91"/>
      <c r="E46" s="91"/>
      <c r="F46" s="92"/>
    </row>
    <row r="47" spans="1:10" ht="33.75" customHeight="1" x14ac:dyDescent="0.25">
      <c r="A47" s="2"/>
      <c r="B47" s="10" t="s">
        <v>81</v>
      </c>
      <c r="C47" s="90" t="s">
        <v>82</v>
      </c>
      <c r="D47" s="92"/>
      <c r="E47" s="90" t="s">
        <v>83</v>
      </c>
      <c r="F47" s="92"/>
    </row>
    <row r="48" spans="1:10" x14ac:dyDescent="0.25">
      <c r="A48" s="4"/>
      <c r="B48" s="9"/>
      <c r="C48" s="97"/>
      <c r="D48" s="99"/>
      <c r="E48" s="97"/>
      <c r="F48" s="99"/>
    </row>
    <row r="49" spans="1:6" x14ac:dyDescent="0.25">
      <c r="A49" s="4"/>
      <c r="B49" s="9"/>
      <c r="C49" s="97"/>
      <c r="D49" s="99"/>
      <c r="E49" s="97"/>
      <c r="F49" s="99"/>
    </row>
    <row r="50" spans="1:6" x14ac:dyDescent="0.25">
      <c r="A50" s="4"/>
      <c r="B50" s="9"/>
      <c r="C50" s="97"/>
      <c r="D50" s="99"/>
      <c r="E50" s="97"/>
      <c r="F50" s="99"/>
    </row>
    <row r="51" spans="1:6" x14ac:dyDescent="0.25">
      <c r="A51" s="4"/>
      <c r="B51" s="9"/>
      <c r="C51" s="97"/>
      <c r="D51" s="99"/>
      <c r="E51" s="97"/>
      <c r="F51" s="99"/>
    </row>
    <row r="52" spans="1:6" x14ac:dyDescent="0.25">
      <c r="A52" s="4"/>
      <c r="B52" s="9"/>
      <c r="C52" s="97"/>
      <c r="D52" s="99"/>
      <c r="E52" s="97"/>
      <c r="F52" s="99"/>
    </row>
    <row r="53" spans="1:6" x14ac:dyDescent="0.25">
      <c r="A53" s="87"/>
      <c r="B53" s="88"/>
      <c r="C53" s="88"/>
      <c r="D53" s="88"/>
      <c r="E53" s="88"/>
      <c r="F53" s="89"/>
    </row>
    <row r="54" spans="1:6" ht="15" customHeight="1" x14ac:dyDescent="0.25">
      <c r="A54" s="103" t="s">
        <v>84</v>
      </c>
      <c r="B54" s="104"/>
      <c r="C54" s="104"/>
      <c r="D54" s="104"/>
      <c r="E54" s="104"/>
      <c r="F54" s="105"/>
    </row>
    <row r="55" spans="1:6" ht="38.25" x14ac:dyDescent="0.25">
      <c r="A55" s="3"/>
      <c r="B55" s="3"/>
      <c r="C55" s="10" t="s">
        <v>85</v>
      </c>
      <c r="D55" s="10" t="s">
        <v>86</v>
      </c>
      <c r="E55" s="20" t="s">
        <v>87</v>
      </c>
      <c r="F55" s="18" t="s">
        <v>88</v>
      </c>
    </row>
    <row r="56" spans="1:6" ht="31.5" x14ac:dyDescent="0.25">
      <c r="A56" s="13" t="s">
        <v>66</v>
      </c>
      <c r="B56" s="6" t="s">
        <v>89</v>
      </c>
      <c r="C56" s="16">
        <f>SUM(C57:C59)</f>
        <v>0</v>
      </c>
      <c r="D56" s="16">
        <f>SUM(D57:D59)</f>
        <v>0</v>
      </c>
      <c r="E56" s="16">
        <f>D56-C56</f>
        <v>0</v>
      </c>
      <c r="F56" s="21">
        <f>E56/C$72</f>
        <v>0</v>
      </c>
    </row>
    <row r="57" spans="1:6" ht="25.5" x14ac:dyDescent="0.25">
      <c r="A57" s="11" t="s">
        <v>90</v>
      </c>
      <c r="B57" s="4" t="s">
        <v>91</v>
      </c>
      <c r="C57" s="15"/>
      <c r="D57" s="15"/>
      <c r="E57" s="16">
        <f t="shared" ref="E57:E59" si="0">D57-C57</f>
        <v>0</v>
      </c>
      <c r="F57" s="21">
        <f>E57/C$72</f>
        <v>0</v>
      </c>
    </row>
    <row r="58" spans="1:6" ht="25.5" x14ac:dyDescent="0.25">
      <c r="A58" s="11" t="s">
        <v>92</v>
      </c>
      <c r="B58" s="4" t="s">
        <v>93</v>
      </c>
      <c r="C58" s="15"/>
      <c r="D58" s="15"/>
      <c r="E58" s="16">
        <f t="shared" si="0"/>
        <v>0</v>
      </c>
      <c r="F58" s="21">
        <f>E58/C$72</f>
        <v>0</v>
      </c>
    </row>
    <row r="59" spans="1:6" x14ac:dyDescent="0.25">
      <c r="A59" s="11" t="s">
        <v>94</v>
      </c>
      <c r="B59" s="4" t="s">
        <v>95</v>
      </c>
      <c r="C59" s="15"/>
      <c r="D59" s="15"/>
      <c r="E59" s="16">
        <f t="shared" si="0"/>
        <v>0</v>
      </c>
      <c r="F59" s="21">
        <f>E59/C$72</f>
        <v>0</v>
      </c>
    </row>
    <row r="60" spans="1:6" x14ac:dyDescent="0.25">
      <c r="A60" s="87"/>
      <c r="B60" s="88"/>
      <c r="C60" s="88"/>
      <c r="D60" s="88"/>
      <c r="E60" s="88"/>
      <c r="F60" s="89"/>
    </row>
    <row r="61" spans="1:6" ht="31.5" x14ac:dyDescent="0.25">
      <c r="A61" s="13" t="s">
        <v>69</v>
      </c>
      <c r="B61" s="6" t="s">
        <v>96</v>
      </c>
      <c r="C61" s="16">
        <f>SUM(C63:C70)</f>
        <v>808</v>
      </c>
      <c r="D61" s="16">
        <f>SUM(D63:D70)</f>
        <v>808</v>
      </c>
      <c r="E61" s="16">
        <f>D61-C61</f>
        <v>0</v>
      </c>
      <c r="F61" s="21">
        <f>E61/C$72</f>
        <v>0</v>
      </c>
    </row>
    <row r="62" spans="1:6" ht="15.75" x14ac:dyDescent="0.25">
      <c r="A62" s="12"/>
      <c r="B62" s="22" t="s">
        <v>97</v>
      </c>
      <c r="C62" s="23"/>
      <c r="D62" s="23"/>
      <c r="E62" s="23"/>
      <c r="F62" s="24"/>
    </row>
    <row r="63" spans="1:6" x14ac:dyDescent="0.25">
      <c r="A63" s="11" t="s">
        <v>98</v>
      </c>
      <c r="B63" s="4" t="s">
        <v>99</v>
      </c>
      <c r="C63" s="15">
        <v>35</v>
      </c>
      <c r="D63" s="25">
        <v>139.328</v>
      </c>
      <c r="E63" s="16">
        <f>SUM(D63-C63)</f>
        <v>104.328</v>
      </c>
      <c r="F63" s="21">
        <f>E63/C$72</f>
        <v>0.12911881188118812</v>
      </c>
    </row>
    <row r="64" spans="1:6" ht="102" x14ac:dyDescent="0.25">
      <c r="A64" s="11" t="s">
        <v>100</v>
      </c>
      <c r="B64" s="4" t="s">
        <v>101</v>
      </c>
      <c r="C64" s="15">
        <v>380</v>
      </c>
      <c r="D64" s="31">
        <v>232.1</v>
      </c>
      <c r="E64" s="16">
        <f t="shared" ref="E64:E65" si="1">SUM(D64-C64)</f>
        <v>-147.9</v>
      </c>
      <c r="F64" s="21">
        <f>E64/C$72</f>
        <v>-0.18304455445544554</v>
      </c>
    </row>
    <row r="65" spans="1:6" ht="63.75" x14ac:dyDescent="0.25">
      <c r="A65" s="11" t="s">
        <v>102</v>
      </c>
      <c r="B65" s="4" t="s">
        <v>103</v>
      </c>
      <c r="C65" s="15">
        <v>13</v>
      </c>
      <c r="D65" s="31">
        <v>56.572000000000003</v>
      </c>
      <c r="E65" s="16">
        <f t="shared" si="1"/>
        <v>43.572000000000003</v>
      </c>
      <c r="F65" s="21">
        <f>E65/C$72</f>
        <v>5.3925742574257432E-2</v>
      </c>
    </row>
    <row r="66" spans="1:6" ht="15.75" x14ac:dyDescent="0.25">
      <c r="A66" s="2"/>
      <c r="B66" s="22" t="s">
        <v>104</v>
      </c>
      <c r="C66" s="23"/>
      <c r="D66" s="23"/>
      <c r="E66" s="23"/>
      <c r="F66" s="24"/>
    </row>
    <row r="67" spans="1:6" ht="25.5" x14ac:dyDescent="0.25">
      <c r="A67" s="11" t="s">
        <v>105</v>
      </c>
      <c r="B67" s="4" t="s">
        <v>106</v>
      </c>
      <c r="C67" s="15">
        <v>135</v>
      </c>
      <c r="D67" s="15">
        <v>296.60000000000002</v>
      </c>
      <c r="E67" s="16">
        <f>SUM(D67-C67)</f>
        <v>161.60000000000002</v>
      </c>
      <c r="F67" s="21">
        <f>E67/C$72</f>
        <v>0.20000000000000004</v>
      </c>
    </row>
    <row r="68" spans="1:6" x14ac:dyDescent="0.25">
      <c r="A68" s="11" t="s">
        <v>107</v>
      </c>
      <c r="B68" s="4" t="s">
        <v>108</v>
      </c>
      <c r="C68" s="15">
        <v>215</v>
      </c>
      <c r="D68" s="15">
        <v>61.137999999999998</v>
      </c>
      <c r="E68" s="16">
        <f t="shared" ref="E68:E70" si="2">SUM(D68-C68)</f>
        <v>-153.86199999999999</v>
      </c>
      <c r="F68" s="21">
        <f>E68/C$72</f>
        <v>-0.19042326732673268</v>
      </c>
    </row>
    <row r="69" spans="1:6" x14ac:dyDescent="0.25">
      <c r="A69" s="11" t="s">
        <v>109</v>
      </c>
      <c r="B69" s="4" t="s">
        <v>110</v>
      </c>
      <c r="C69" s="15">
        <v>15</v>
      </c>
      <c r="D69" s="15">
        <v>4.2619999999999996</v>
      </c>
      <c r="E69" s="16">
        <f t="shared" si="2"/>
        <v>-10.738</v>
      </c>
      <c r="F69" s="21">
        <f>E69/C$72</f>
        <v>-1.3289603960396039E-2</v>
      </c>
    </row>
    <row r="70" spans="1:6" x14ac:dyDescent="0.25">
      <c r="A70" s="11" t="s">
        <v>111</v>
      </c>
      <c r="B70" s="4" t="s">
        <v>112</v>
      </c>
      <c r="C70" s="15">
        <v>15</v>
      </c>
      <c r="D70" s="15">
        <v>18</v>
      </c>
      <c r="E70" s="16">
        <f t="shared" si="2"/>
        <v>3</v>
      </c>
      <c r="F70" s="21">
        <f>E70/C$72</f>
        <v>3.7128712871287127E-3</v>
      </c>
    </row>
    <row r="71" spans="1:6" x14ac:dyDescent="0.25">
      <c r="A71" s="87"/>
      <c r="B71" s="88"/>
      <c r="C71" s="88"/>
      <c r="D71" s="88"/>
      <c r="E71" s="88"/>
      <c r="F71" s="89"/>
    </row>
    <row r="72" spans="1:6" ht="31.5" x14ac:dyDescent="0.25">
      <c r="A72" s="13" t="s">
        <v>71</v>
      </c>
      <c r="B72" s="6" t="s">
        <v>113</v>
      </c>
      <c r="C72" s="15">
        <v>808</v>
      </c>
      <c r="D72" s="16">
        <f>SUM(D61,D56,)</f>
        <v>808</v>
      </c>
      <c r="E72" s="16">
        <f>D72-C72</f>
        <v>0</v>
      </c>
      <c r="F72" s="21">
        <f>E72/C$72</f>
        <v>0</v>
      </c>
    </row>
    <row r="73" spans="1:6" x14ac:dyDescent="0.25">
      <c r="A73" s="87"/>
      <c r="B73" s="88"/>
      <c r="C73" s="88"/>
      <c r="D73" s="88"/>
      <c r="E73" s="88"/>
      <c r="F73" s="89"/>
    </row>
    <row r="74" spans="1:6" ht="15" customHeight="1" x14ac:dyDescent="0.25">
      <c r="A74" s="103" t="s">
        <v>114</v>
      </c>
      <c r="B74" s="104"/>
      <c r="C74" s="104"/>
      <c r="D74" s="104"/>
      <c r="E74" s="104"/>
      <c r="F74" s="105"/>
    </row>
    <row r="75" spans="1:6" ht="25.5" x14ac:dyDescent="0.25">
      <c r="A75" s="10" t="s">
        <v>115</v>
      </c>
      <c r="B75" s="90" t="s">
        <v>116</v>
      </c>
      <c r="C75" s="91"/>
      <c r="D75" s="92"/>
      <c r="E75" s="90" t="s">
        <v>117</v>
      </c>
      <c r="F75" s="92"/>
    </row>
    <row r="76" spans="1:6" x14ac:dyDescent="0.25">
      <c r="A76" s="17" t="s">
        <v>157</v>
      </c>
      <c r="B76" s="93" t="s">
        <v>388</v>
      </c>
      <c r="C76" s="93"/>
      <c r="D76" s="93"/>
      <c r="E76" s="94">
        <v>139</v>
      </c>
      <c r="F76" s="95"/>
    </row>
    <row r="77" spans="1:6" x14ac:dyDescent="0.25">
      <c r="A77" s="17" t="s">
        <v>159</v>
      </c>
      <c r="B77" s="93" t="s">
        <v>389</v>
      </c>
      <c r="C77" s="93"/>
      <c r="D77" s="93"/>
      <c r="E77" s="94">
        <v>232</v>
      </c>
      <c r="F77" s="95"/>
    </row>
    <row r="78" spans="1:6" x14ac:dyDescent="0.25">
      <c r="A78" s="17" t="s">
        <v>161</v>
      </c>
      <c r="B78" s="93" t="s">
        <v>390</v>
      </c>
      <c r="C78" s="93"/>
      <c r="D78" s="93"/>
      <c r="E78" s="94">
        <v>57</v>
      </c>
      <c r="F78" s="95"/>
    </row>
    <row r="79" spans="1:6" x14ac:dyDescent="0.25">
      <c r="A79" s="17" t="s">
        <v>391</v>
      </c>
      <c r="B79" s="94" t="s">
        <v>392</v>
      </c>
      <c r="C79" s="96"/>
      <c r="D79" s="95"/>
      <c r="E79" s="94">
        <v>296.60000000000002</v>
      </c>
      <c r="F79" s="95"/>
    </row>
    <row r="80" spans="1:6" x14ac:dyDescent="0.25">
      <c r="A80" s="17" t="s">
        <v>163</v>
      </c>
      <c r="B80" s="93" t="s">
        <v>393</v>
      </c>
      <c r="C80" s="93"/>
      <c r="D80" s="93"/>
      <c r="E80" s="94">
        <v>61</v>
      </c>
      <c r="F80" s="95"/>
    </row>
    <row r="81" spans="1:6" x14ac:dyDescent="0.25">
      <c r="A81" s="17" t="s">
        <v>165</v>
      </c>
      <c r="B81" s="93" t="s">
        <v>394</v>
      </c>
      <c r="C81" s="93"/>
      <c r="D81" s="93"/>
      <c r="E81" s="94">
        <v>4</v>
      </c>
      <c r="F81" s="95"/>
    </row>
    <row r="82" spans="1:6" x14ac:dyDescent="0.25">
      <c r="A82" s="17" t="s">
        <v>395</v>
      </c>
      <c r="B82" s="93" t="s">
        <v>396</v>
      </c>
      <c r="C82" s="93"/>
      <c r="D82" s="93"/>
      <c r="E82" s="94">
        <v>18</v>
      </c>
      <c r="F82" s="95"/>
    </row>
    <row r="83" spans="1:6" x14ac:dyDescent="0.25">
      <c r="A83" s="17"/>
      <c r="B83" s="93"/>
      <c r="C83" s="93"/>
      <c r="D83" s="93"/>
      <c r="E83" s="94"/>
      <c r="F83" s="95"/>
    </row>
    <row r="84" spans="1:6" x14ac:dyDescent="0.25">
      <c r="A84" s="19"/>
      <c r="B84" s="19"/>
      <c r="C84" s="19"/>
      <c r="D84" s="19"/>
      <c r="E84" s="19"/>
      <c r="F84" s="19"/>
    </row>
    <row r="85" spans="1:6" x14ac:dyDescent="0.25">
      <c r="A85" s="86" t="s">
        <v>124</v>
      </c>
      <c r="B85" s="86"/>
      <c r="C85" s="86"/>
      <c r="D85" s="86"/>
      <c r="E85" s="86"/>
      <c r="F85" s="86"/>
    </row>
    <row r="86" spans="1:6" x14ac:dyDescent="0.25">
      <c r="A86" s="86" t="s">
        <v>125</v>
      </c>
      <c r="B86" s="86"/>
      <c r="C86" s="86"/>
      <c r="D86" s="86"/>
      <c r="E86" s="86"/>
      <c r="F86" s="86"/>
    </row>
  </sheetData>
  <mergeCells count="98">
    <mergeCell ref="A86:F86"/>
    <mergeCell ref="B79:D79"/>
    <mergeCell ref="E79:F79"/>
    <mergeCell ref="B80:D80"/>
    <mergeCell ref="E80:F80"/>
    <mergeCell ref="B81:D81"/>
    <mergeCell ref="E81:F81"/>
    <mergeCell ref="B82:D82"/>
    <mergeCell ref="E82:F82"/>
    <mergeCell ref="B83:D83"/>
    <mergeCell ref="E83:F83"/>
    <mergeCell ref="A85:F85"/>
    <mergeCell ref="B76:D76"/>
    <mergeCell ref="E76:F76"/>
    <mergeCell ref="B77:D77"/>
    <mergeCell ref="E77:F77"/>
    <mergeCell ref="B78:D78"/>
    <mergeCell ref="E78:F78"/>
    <mergeCell ref="A60:F60"/>
    <mergeCell ref="A71:F71"/>
    <mergeCell ref="A73:F73"/>
    <mergeCell ref="A74:F74"/>
    <mergeCell ref="B75:D75"/>
    <mergeCell ref="E75:F75"/>
    <mergeCell ref="A54:F54"/>
    <mergeCell ref="C48:D48"/>
    <mergeCell ref="E48:F48"/>
    <mergeCell ref="C49:D49"/>
    <mergeCell ref="E49:F49"/>
    <mergeCell ref="C50:D50"/>
    <mergeCell ref="E50:F50"/>
    <mergeCell ref="C51:D51"/>
    <mergeCell ref="E51:F51"/>
    <mergeCell ref="C52:D52"/>
    <mergeCell ref="E52:F52"/>
    <mergeCell ref="A53:F53"/>
    <mergeCell ref="B44:C44"/>
    <mergeCell ref="D44:F44"/>
    <mergeCell ref="A45:F45"/>
    <mergeCell ref="B46:F46"/>
    <mergeCell ref="C47:D47"/>
    <mergeCell ref="E47:F47"/>
    <mergeCell ref="B41:C41"/>
    <mergeCell ref="D41:F41"/>
    <mergeCell ref="B42:C42"/>
    <mergeCell ref="D42:F42"/>
    <mergeCell ref="B43:C43"/>
    <mergeCell ref="D43:F43"/>
    <mergeCell ref="B40:C40"/>
    <mergeCell ref="D40:F40"/>
    <mergeCell ref="B29:F29"/>
    <mergeCell ref="A30:F30"/>
    <mergeCell ref="B31:F31"/>
    <mergeCell ref="B32:F32"/>
    <mergeCell ref="B33:F33"/>
    <mergeCell ref="B34:F34"/>
    <mergeCell ref="B35:F35"/>
    <mergeCell ref="B36:F36"/>
    <mergeCell ref="B37:F37"/>
    <mergeCell ref="A38:F38"/>
    <mergeCell ref="B39:F39"/>
    <mergeCell ref="B28:F28"/>
    <mergeCell ref="B19:C19"/>
    <mergeCell ref="D19:F19"/>
    <mergeCell ref="B20:C20"/>
    <mergeCell ref="D20:F20"/>
    <mergeCell ref="A21:F21"/>
    <mergeCell ref="A22:F22"/>
    <mergeCell ref="B23:F23"/>
    <mergeCell ref="B24:F24"/>
    <mergeCell ref="B25:F25"/>
    <mergeCell ref="B26:F26"/>
    <mergeCell ref="B27:F27"/>
    <mergeCell ref="B16:C16"/>
    <mergeCell ref="D16:F16"/>
    <mergeCell ref="B17:C17"/>
    <mergeCell ref="D17:F17"/>
    <mergeCell ref="B18:C18"/>
    <mergeCell ref="D18:F18"/>
    <mergeCell ref="C12:D12"/>
    <mergeCell ref="E12:F12"/>
    <mergeCell ref="A13:F13"/>
    <mergeCell ref="A14:F14"/>
    <mergeCell ref="B15:C15"/>
    <mergeCell ref="D15:F15"/>
    <mergeCell ref="B9:C9"/>
    <mergeCell ref="D9:F9"/>
    <mergeCell ref="C10:D10"/>
    <mergeCell ref="E10:F10"/>
    <mergeCell ref="C11:D11"/>
    <mergeCell ref="E11:F11"/>
    <mergeCell ref="A6:A8"/>
    <mergeCell ref="B6:F8"/>
    <mergeCell ref="B1:F1"/>
    <mergeCell ref="A2:F2"/>
    <mergeCell ref="A3:F3"/>
    <mergeCell ref="B4:F4"/>
    <mergeCell ref="B5:F5"/>
  </mergeCells>
  <hyperlinks>
    <hyperlink ref="B20" r:id="rId1"/>
    <hyperlink ref="D20" r:id="rId2"/>
  </hyperlinks>
  <pageMargins left="0.7" right="0.7" top="0.78740157499999996" bottom="0.78740157499999996" header="0.3" footer="0.3"/>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15AC6C446A9AEC4887B6240C14C150AE" ma:contentTypeVersion="9" ma:contentTypeDescription="Vytvoří nový dokument" ma:contentTypeScope="" ma:versionID="4286ef44d3f03ccbb89e89ad660ac8c0">
  <xsd:schema xmlns:xsd="http://www.w3.org/2001/XMLSchema" xmlns:xs="http://www.w3.org/2001/XMLSchema" xmlns:p="http://schemas.microsoft.com/office/2006/metadata/properties" xmlns:ns2="dd24b7f9-e3ee-43c2-949c-e36816f2a2d5" xmlns:ns3="f999670f-2a3f-4325-aa6f-19973f59f571" targetNamespace="http://schemas.microsoft.com/office/2006/metadata/properties" ma:root="true" ma:fieldsID="8b48ea7c426bf7507f6494838d9cee38" ns2:_="" ns3:_="">
    <xsd:import namespace="dd24b7f9-e3ee-43c2-949c-e36816f2a2d5"/>
    <xsd:import namespace="f999670f-2a3f-4325-aa6f-19973f59f5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24b7f9-e3ee-43c2-949c-e36816f2a2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999670f-2a3f-4325-aa6f-19973f59f571"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72F897-1BDE-49E0-8EDD-10AF492CA315}">
  <ds:schemaRefs>
    <ds:schemaRef ds:uri="http://schemas.microsoft.com/sharepoint/v3/contenttype/forms"/>
  </ds:schemaRefs>
</ds:datastoreItem>
</file>

<file path=customXml/itemProps2.xml><?xml version="1.0" encoding="utf-8"?>
<ds:datastoreItem xmlns:ds="http://schemas.openxmlformats.org/officeDocument/2006/customXml" ds:itemID="{F78C112B-8504-4372-93A1-E4D5394A6C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24b7f9-e3ee-43c2-949c-e36816f2a2d5"/>
    <ds:schemaRef ds:uri="f999670f-2a3f-4325-aa6f-19973f59f5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FF6CC4-438F-4B79-BBAF-42F9CDA1520C}">
  <ds:schemaRefs>
    <ds:schemaRef ds:uri="http://purl.org/dc/terms/"/>
    <ds:schemaRef ds:uri="f999670f-2a3f-4325-aa6f-19973f59f571"/>
    <ds:schemaRef ds:uri="http://schemas.microsoft.com/office/2006/documentManagement/types"/>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infopath/2007/PartnerControls"/>
    <ds:schemaRef ds:uri="dd24b7f9-e3ee-43c2-949c-e36816f2a2d5"/>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21</vt:i4>
      </vt:variant>
      <vt:variant>
        <vt:lpstr>Pojmenované oblasti</vt:lpstr>
      </vt:variant>
      <vt:variant>
        <vt:i4>2</vt:i4>
      </vt:variant>
    </vt:vector>
  </HeadingPairs>
  <TitlesOfParts>
    <vt:vector size="23" baseType="lpstr">
      <vt:lpstr>Záv. zpráva kompletní CRP 2021</vt:lpstr>
      <vt:lpstr>AMU</vt:lpstr>
      <vt:lpstr>ČZU</vt:lpstr>
      <vt:lpstr>JAMU</vt:lpstr>
      <vt:lpstr>JU</vt:lpstr>
      <vt:lpstr>MU</vt:lpstr>
      <vt:lpstr>MENDELU</vt:lpstr>
      <vt:lpstr>OU</vt:lpstr>
      <vt:lpstr>SU</vt:lpstr>
      <vt:lpstr>TUL</vt:lpstr>
      <vt:lpstr>UHK</vt:lpstr>
      <vt:lpstr>UK</vt:lpstr>
      <vt:lpstr>UPOL</vt:lpstr>
      <vt:lpstr>UPCE</vt:lpstr>
      <vt:lpstr>VETUNI</vt:lpstr>
      <vt:lpstr>VŠE</vt:lpstr>
      <vt:lpstr>VŠCHT</vt:lpstr>
      <vt:lpstr>VŠTE</vt:lpstr>
      <vt:lpstr>UMPRUM</vt:lpstr>
      <vt:lpstr>VUT</vt:lpstr>
      <vt:lpstr>ZČU</vt:lpstr>
      <vt:lpstr>MU!Oblast_tisku</vt:lpstr>
      <vt:lpstr>'Záv. zpráva kompletní CRP 2021'!Oblast_tisku</vt:lpstr>
    </vt:vector>
  </TitlesOfParts>
  <Manager/>
  <Company>MSMT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Jiří Johánek</dc:creator>
  <cp:keywords/>
  <dc:description/>
  <cp:lastModifiedBy>TK</cp:lastModifiedBy>
  <cp:revision/>
  <dcterms:created xsi:type="dcterms:W3CDTF">2019-03-22T14:48:01Z</dcterms:created>
  <dcterms:modified xsi:type="dcterms:W3CDTF">2022-02-02T07:44:52Z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0x01010015AC6C446A9AEC4887B6240C14C150AE</vt:lpwstr>
  </property>
</Properties>
</file>