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_cRP\cRP 2021\Resene projekty usr\Tvorba projektu Mobility\ZZ\"/>
    </mc:Choice>
  </mc:AlternateContent>
  <bookViews>
    <workbookView xWindow="0" yWindow="0" windowWidth="28800" windowHeight="12030" activeTab="1"/>
  </bookViews>
  <sheets>
    <sheet name="Záv. zpráva kompletní CRP 2021" sheetId="1" r:id="rId1"/>
    <sheet name="Záv. zpráva dílčí CRP 2021" sheetId="2" r:id="rId2"/>
  </sheets>
  <definedNames>
    <definedName name="_xlnm.Print_Area" localSheetId="1">'Záv. zpráva dílčí CRP 2021'!$A$1:$F$84</definedName>
    <definedName name="_xlnm.Print_Area" localSheetId="0">'Záv. zpráva kompletní CRP 2021'!$A$1:$F$87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0" i="2" l="1"/>
  <c r="A79" i="2"/>
  <c r="A78" i="2"/>
  <c r="A77" i="2"/>
  <c r="A76" i="2"/>
  <c r="A75" i="2"/>
  <c r="E70" i="1" l="1"/>
  <c r="F70" i="1" l="1"/>
  <c r="F69" i="1"/>
  <c r="F68" i="1"/>
  <c r="F67" i="1"/>
  <c r="F63" i="1"/>
  <c r="F57" i="1" l="1"/>
  <c r="F64" i="1"/>
  <c r="F65" i="1"/>
  <c r="F56" i="1"/>
  <c r="F58" i="1"/>
  <c r="F59" i="1"/>
  <c r="E69" i="2" l="1"/>
  <c r="F69" i="2" s="1"/>
  <c r="E68" i="2"/>
  <c r="F68" i="2" s="1"/>
  <c r="E67" i="2"/>
  <c r="F67" i="2" s="1"/>
  <c r="E66" i="2"/>
  <c r="F66" i="2" s="1"/>
  <c r="E64" i="2"/>
  <c r="F64" i="2" s="1"/>
  <c r="E63" i="2"/>
  <c r="F63" i="2" s="1"/>
  <c r="E62" i="2"/>
  <c r="F62" i="2" s="1"/>
  <c r="D60" i="2"/>
  <c r="C60" i="2"/>
  <c r="E58" i="2"/>
  <c r="F58" i="2" s="1"/>
  <c r="E57" i="2"/>
  <c r="F57" i="2" s="1"/>
  <c r="E56" i="2"/>
  <c r="F56" i="2" s="1"/>
  <c r="D55" i="2"/>
  <c r="C55" i="2"/>
  <c r="D71" i="2" l="1"/>
  <c r="E60" i="2"/>
  <c r="F60" i="2" s="1"/>
  <c r="E55" i="2"/>
  <c r="F55" i="2" s="1"/>
  <c r="E68" i="1"/>
  <c r="E69" i="1"/>
  <c r="E67" i="1"/>
  <c r="E64" i="1"/>
  <c r="E65" i="1"/>
  <c r="E63" i="1"/>
  <c r="C61" i="1"/>
  <c r="D61" i="1"/>
  <c r="E57" i="1"/>
  <c r="E58" i="1"/>
  <c r="E59" i="1"/>
  <c r="D56" i="1"/>
  <c r="C56" i="1"/>
  <c r="E71" i="2" l="1"/>
  <c r="F71" i="2" s="1"/>
  <c r="E61" i="1"/>
  <c r="F61" i="1" s="1"/>
  <c r="E56" i="1"/>
  <c r="D72" i="1" l="1"/>
  <c r="E72" i="1" l="1"/>
  <c r="F72" i="1" s="1"/>
</calcChain>
</file>

<file path=xl/comments1.xml><?xml version="1.0" encoding="utf-8"?>
<comments xmlns="http://schemas.openxmlformats.org/spreadsheetml/2006/main">
  <authors>
    <author>Johánek Jiří</author>
  </authors>
  <commentList>
    <comment ref="A54" authorId="0" shapeId="0">
      <text>
        <r>
          <rPr>
            <b/>
            <sz val="9"/>
            <color indexed="81"/>
            <rFont val="Tahoma"/>
            <charset val="1"/>
          </rPr>
          <t>Komentář:</t>
        </r>
        <r>
          <rPr>
            <sz val="9"/>
            <color indexed="81"/>
            <rFont val="Tahoma"/>
            <charset val="1"/>
          </rPr>
          <t xml:space="preserve">
Nejprve prosím vyplňte celkovou přidělenou finanční částku v buňce č. C72. Tím dojde k aktualizaci vzorce ve sloupci F. </t>
        </r>
      </text>
    </comment>
  </commentList>
</comments>
</file>

<file path=xl/comments2.xml><?xml version="1.0" encoding="utf-8"?>
<comments xmlns="http://schemas.openxmlformats.org/spreadsheetml/2006/main">
  <authors>
    <author>Johánek Jiří</author>
  </authors>
  <commentList>
    <comment ref="A53"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sharedStrings.xml><?xml version="1.0" encoding="utf-8"?>
<sst xmlns="http://schemas.openxmlformats.org/spreadsheetml/2006/main" count="207" uniqueCount="121">
  <si>
    <t>Program:</t>
  </si>
  <si>
    <t>Název projektu:</t>
  </si>
  <si>
    <t>Období řešení projektu:</t>
  </si>
  <si>
    <t>Od:</t>
  </si>
  <si>
    <t>Do:</t>
  </si>
  <si>
    <t>Dotace v tis. Kč:</t>
  </si>
  <si>
    <t>Celkem:</t>
  </si>
  <si>
    <t>V tom běžné finanční prostředky:</t>
  </si>
  <si>
    <t>V tom kapitálové finanční prostředky:</t>
  </si>
  <si>
    <t>Požadavek</t>
  </si>
  <si>
    <t>Čerpáno</t>
  </si>
  <si>
    <t>Základní informace</t>
  </si>
  <si>
    <t xml:space="preserve">Hlavní řešitel </t>
  </si>
  <si>
    <t>Kontaktní osoba</t>
  </si>
  <si>
    <t>Jméno:</t>
  </si>
  <si>
    <t>Adresa/Web:</t>
  </si>
  <si>
    <t>Telefon:</t>
  </si>
  <si>
    <t>E-mail:</t>
  </si>
  <si>
    <t>ZPRÁVA O PRŮBĚHU ŘEŠENÍ PROJEKTU</t>
  </si>
  <si>
    <t>Změny v řešení</t>
  </si>
  <si>
    <t>Jednotlivé změny (přidejte řádky dle potřeby)</t>
  </si>
  <si>
    <t>Přehled o pokračujícím projektu</t>
  </si>
  <si>
    <t>Pokud se jedná o pokračující projekt, uveďte, od kdy se realizuje a kolik finančních prostředků již bylo vyčerpáno. V případě, že je plánováno pokračování projektu v dalších letech, uveďte výhled do budoucna.</t>
  </si>
  <si>
    <t>Rok realizace</t>
  </si>
  <si>
    <t>Čerpání finančních prostředků (souhrnný údaj)</t>
  </si>
  <si>
    <t>Poznámka (případně výhled do budoucna)</t>
  </si>
  <si>
    <t>Přidělená dotace na řešení projektu - ukazatel I (v tis. Kč)</t>
  </si>
  <si>
    <t>Čerpání dotace (v tis. Kč)</t>
  </si>
  <si>
    <t>Kapitálové finanční prostředky celkem</t>
  </si>
  <si>
    <t>Dlouhodobý nehmotný majetek (SW, licence)</t>
  </si>
  <si>
    <t>Samostatné věci movité (stroje, zařízení)</t>
  </si>
  <si>
    <t>Ostatní technické zhodnocení</t>
  </si>
  <si>
    <t>1.2</t>
  </si>
  <si>
    <t>1.3</t>
  </si>
  <si>
    <t>1.4</t>
  </si>
  <si>
    <t>Mzdy (včetně pohyblivých složek)</t>
  </si>
  <si>
    <t>Ostatní osobní náklady (odměny z dohod o pracovní činnosti, dohod o provedení práce, popř. i některé odměny hrazené na základě nepojmenovaných smluv uzavřených podle zákona § 1746 odst. 2 č. 89/2012 Sb., občanský zákoník)</t>
  </si>
  <si>
    <t>Odvody pojistného na veřejné zdravotní pojištění a pojistného na sociální zabezpečení a příspěvku na státní politiku zaměstnanosti a příděly do sociálního fondu</t>
  </si>
  <si>
    <t>2.</t>
  </si>
  <si>
    <t>Běžné finanční prostředky celkem</t>
  </si>
  <si>
    <t>Osobní náklady:</t>
  </si>
  <si>
    <t>2.1</t>
  </si>
  <si>
    <t>2.2</t>
  </si>
  <si>
    <t>2.3</t>
  </si>
  <si>
    <t>Ostatní:</t>
  </si>
  <si>
    <t>Materiální náklady (včetně drobného majetku)</t>
  </si>
  <si>
    <t xml:space="preserve">Služby a náklady nevýrobní </t>
  </si>
  <si>
    <t>Cestovní náhrady</t>
  </si>
  <si>
    <t>Stipendia</t>
  </si>
  <si>
    <t>2.4</t>
  </si>
  <si>
    <t>2.5</t>
  </si>
  <si>
    <t>2.6</t>
  </si>
  <si>
    <t>2.7</t>
  </si>
  <si>
    <t>3.</t>
  </si>
  <si>
    <t xml:space="preserve">Celkem běžné a kapitálové finanční prostředky </t>
  </si>
  <si>
    <t>Bližší zdůvodnění čerpání v jednotlivých položkách (přidejte řádky podle potřeby)</t>
  </si>
  <si>
    <t>Název výdaje a jeho zdůvodnění</t>
  </si>
  <si>
    <t>Částka (v tis. Kč)</t>
  </si>
  <si>
    <t>1.</t>
  </si>
  <si>
    <t>4.</t>
  </si>
  <si>
    <t>Číslo položky (viz předchozí tabulka)</t>
  </si>
  <si>
    <t>Tematické zaměření:</t>
  </si>
  <si>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</si>
  <si>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Rozdíl (v tis. Kč)</t>
  </si>
  <si>
    <t>Číslo změny</t>
  </si>
  <si>
    <t>Rozdíl (v %)</t>
  </si>
  <si>
    <t xml:space="preserve"> Cíl projektu</t>
  </si>
  <si>
    <t>Plnění  výstupů projektu</t>
  </si>
  <si>
    <t>Uveďte výstupy projektu a do jaké míry byly splněny, případně důvod, proč splněny nebyly.</t>
  </si>
  <si>
    <t>Uveďte stanovený cíl a uveďte, do jaké míry byl splněn, případně důvod, proč splněn nebyl.</t>
  </si>
  <si>
    <t>VŠ:</t>
  </si>
  <si>
    <t>* VŠ vyplní pouze žlutě podbarvená pole tabulky.</t>
  </si>
  <si>
    <t>Rozvojový projekt na rok 2021</t>
  </si>
  <si>
    <t>Formulář pro závěrečnou zprávu - kompletní projekt</t>
  </si>
  <si>
    <t>Specifikace čerpání finanční dotace na řešení projektu *</t>
  </si>
  <si>
    <t>Formulář pro závěrečnou zprávu - dílčí část projektu</t>
  </si>
  <si>
    <t>Pokud došlo v průběhu řešení ke změnám, uveďte je a vysvětlete příčinu.</t>
  </si>
  <si>
    <t>Zdůvodnění</t>
  </si>
  <si>
    <t>Jihočeská univerzita v Českých Budějovicích</t>
  </si>
  <si>
    <t xml:space="preserve">Centralizovaný rozvojový program pro veřejné vysoké školy pro rok 2021 </t>
  </si>
  <si>
    <t xml:space="preserve">e) rozvoj internacionalizace vysokých škol </t>
  </si>
  <si>
    <t>ANALÝZA POTENCIÁLU VIRTUÁLNÍCH MOBILIT A MOŽNOSTÍ JEJICH ROZVOJE NA VYSOKÝCH ŠKOLÁCH</t>
  </si>
  <si>
    <t>Od: 1. 1. 2021</t>
  </si>
  <si>
    <t>Do: 31. 12. 2021</t>
  </si>
  <si>
    <t>Ing. Michal Hojdekr, MBA</t>
  </si>
  <si>
    <t>Ing. Lenka Smítalová</t>
  </si>
  <si>
    <t>Branišovská 1645/31a, České Budějovice, 37005/www.jcu.cz</t>
  </si>
  <si>
    <t>prorrozv@jcu.cz</t>
  </si>
  <si>
    <t>smitalova@jcu.cz</t>
  </si>
  <si>
    <r>
      <t xml:space="preserve">1. Analýza aktuálního stavu nabídky a realizace virtuálních mobilit na jednotlivých vysokých školách. </t>
    </r>
    <r>
      <rPr>
        <sz val="10"/>
        <color theme="1"/>
        <rFont val="Calibri"/>
        <family val="2"/>
        <charset val="238"/>
      </rPr>
      <t xml:space="preserve"> </t>
    </r>
  </si>
  <si>
    <t>2. Analýza možností a potřeb řešení legislativního ukotvení virtuálních mobilit na národní úrovni v souvislosti s interními předpisy vysokých škol a s ohledem na legislativní rámec EU</t>
  </si>
  <si>
    <r>
      <t>3. Analýza studentského zájmu o virtuální mobility</t>
    </r>
    <r>
      <rPr>
        <sz val="10"/>
        <color theme="1"/>
        <rFont val="Calibri"/>
        <family val="2"/>
        <charset val="238"/>
      </rPr>
      <t xml:space="preserve"> </t>
    </r>
  </si>
  <si>
    <t>4. Analýza problematických oblastí virtuálních mobilit z pohledu managementu vysokých škol, administrativy vysokých škol a akademických pracovníků.</t>
  </si>
  <si>
    <t>5. Sdílení dobré praxe se zahraničními vysokými školami</t>
  </si>
  <si>
    <r>
      <t>Tento cíl byl koordinován zástupci UHK:  Cílem bylo identifikovat problematická místa z pohledu různých aktérů  na zapojených VŠ. Na jaře 2021 UHK připravila pokyny pro realizaci analýzy formou fokusních skupin na každé univerzitě a tato forma realizace vč. navrženého průběhu a struktury rozhovorů byla odsouhlasena v rámci zapojených univerzit. Fokusní skupiny se soustředily na indentifikaci prolémových oblastí a témat z pohledu různých aktérů na VŠ vtažených do problematiky virtuálních mobilit. Setkání fokusních skupin byla realizovaná na</t>
    </r>
    <r>
      <rPr>
        <sz val="10"/>
        <rFont val="Calibri"/>
        <family val="2"/>
        <charset val="238"/>
        <scheme val="minor"/>
      </rPr>
      <t xml:space="preserve"> JU v červnu a v září</t>
    </r>
    <r>
      <rPr>
        <sz val="10"/>
        <color theme="1"/>
        <rFont val="Calibri"/>
        <family val="2"/>
        <charset val="238"/>
        <scheme val="minor"/>
      </rPr>
      <t>. Setkáních se účastnili zástupci managementu, akademici, administrativní pracovníci a také studenti. V listopadu a prosinci proběhly další dvě setkání fokusních skupin, kde byly zapojeným aktérům v rámci JU prezentovány průběžné a celkové výsledky analýz JU i ostatních zapojených VŠ.
Cíl byl splněn.</t>
    </r>
  </si>
  <si>
    <t xml:space="preserve">Tento cíl byl koordinován zástupci UHK: sdílení dobré praxe se zahraničními vysokými školami bylo součástí závěrečného dvoudenního setkání v listopadu. Setkání se konalo v hybridní formě, kdy dorazila většina zástupců zapojených VŠ, ale s ohledem na podmínky setkávání, se někteří nemohli/nepreferovali dostavit prezenčně. Proto část setkání byla přenášena přes MS Teams - zástupci JU se připojili on-line. Na konci setkání se zahraniční experti sešli se zájemci ze zapojených VŠ u kulatých stolů, aby probrali své zkušenosti a porovnali přístupy v jiných zemích. Shodli se, že situace je v různých evropských zemích podobná. Všichni vidí smysl v tom, aby se VM/BM standardně zařadily jako možnost výměných pobytů. 
Cíl byl splněn
</t>
  </si>
  <si>
    <t xml:space="preserve">1. Dílčí zpráva o současném stavu virtuálních mobilit na JU
</t>
  </si>
  <si>
    <t>2. Dílčí analýza existujících dokumentů k problematice virtuálních mobilit na úrovni JU</t>
  </si>
  <si>
    <t>3. Dílčí analýza studentského zájmu o virtuální mobility na úrovni JU</t>
  </si>
  <si>
    <t>4. Dílčí analýza problematických oblastí virtuálních mobilit na úrovni JU</t>
  </si>
  <si>
    <r>
      <rPr>
        <i/>
        <sz val="10"/>
        <color theme="1"/>
        <rFont val="Calibri"/>
        <family val="2"/>
        <charset val="238"/>
        <scheme val="minor"/>
      </rPr>
      <t>Mzdy (včetně pohyblivých složek)</t>
    </r>
    <r>
      <rPr>
        <sz val="10"/>
        <color theme="1"/>
        <rFont val="Calibri"/>
        <family val="2"/>
        <charset val="238"/>
        <scheme val="minor"/>
      </rPr>
      <t xml:space="preserve">
Mzdy a odměny zaměstnancům JU za aktivní účast na výstupech projektu 1-5</t>
    </r>
  </si>
  <si>
    <r>
      <rPr>
        <i/>
        <sz val="10"/>
        <color theme="1"/>
        <rFont val="Calibri"/>
        <family val="2"/>
        <charset val="238"/>
        <scheme val="minor"/>
      </rPr>
      <t>Odvody pojistného na veřejné zdravotní pojištění a pojistného na sociální zabezpečení a příspěvku na státní politiku zaměstnanosti a příděly do sociálního fondu</t>
    </r>
    <r>
      <rPr>
        <sz val="10"/>
        <color theme="1"/>
        <rFont val="Calibri"/>
        <family val="2"/>
        <charset val="238"/>
        <scheme val="minor"/>
      </rPr>
      <t xml:space="preserve">
Zákonné odvody z položy 2.1</t>
    </r>
  </si>
  <si>
    <r>
      <rPr>
        <i/>
        <sz val="10"/>
        <color theme="1"/>
        <rFont val="Calibri"/>
        <family val="2"/>
        <charset val="238"/>
        <scheme val="minor"/>
      </rPr>
      <t>Cestovní náhrady</t>
    </r>
    <r>
      <rPr>
        <sz val="10"/>
        <color theme="1"/>
        <rFont val="Calibri"/>
        <family val="2"/>
        <charset val="238"/>
        <scheme val="minor"/>
      </rPr>
      <t xml:space="preserve">
Cestovné řešitelů v rámci konzultací analýz a zahraniční návštěvy partnerských institucí za účelem sdílení dobré praxe a poznatků k tématu virtuálních mobilit.
</t>
    </r>
  </si>
  <si>
    <r>
      <rPr>
        <i/>
        <sz val="10"/>
        <color theme="1"/>
        <rFont val="Calibri"/>
        <family val="2"/>
        <charset val="238"/>
        <scheme val="minor"/>
      </rPr>
      <t xml:space="preserve">Služby a náklady nevýrobní </t>
    </r>
    <r>
      <rPr>
        <sz val="10"/>
        <color theme="1"/>
        <rFont val="Calibri"/>
        <family val="2"/>
        <charset val="238"/>
        <scheme val="minor"/>
      </rPr>
      <t xml:space="preserve">
Zajištění realizace fokusních skupin s prezentací výsledků dílčích analýz na úrovni JU i výsledku souhrnných analýz a výstupů ostatních zapojených VŠ.</t>
    </r>
  </si>
  <si>
    <r>
      <rPr>
        <i/>
        <sz val="10"/>
        <color theme="1"/>
        <rFont val="Calibri"/>
        <family val="2"/>
        <charset val="238"/>
        <scheme val="minor"/>
      </rPr>
      <t>Stipendia</t>
    </r>
    <r>
      <rPr>
        <sz val="10"/>
        <color theme="1"/>
        <rFont val="Calibri"/>
        <family val="2"/>
        <charset val="238"/>
        <scheme val="minor"/>
      </rPr>
      <t xml:space="preserve">
Stipendia pro studenty na technické zapojení při organizaci setkání, připravovaní dílčích i celkových analýz.</t>
    </r>
  </si>
  <si>
    <t>5. Koncept rozvoje virtuálních mobilit na úrovni JU na základě sdílení dobré praxe v ČR i zahraničí</t>
  </si>
  <si>
    <t>Na základě hodnocení projektů roku 2022 poskytnuto 7 000 tis. Kč na navazující kompletní centralizovaný projekt</t>
  </si>
  <si>
    <t xml:space="preserve">Převod prostředků z položky 2.3 do položky 2.1 ve výši 5 182 Kč.  </t>
  </si>
  <si>
    <t>Přerozdělení prostředků v rámci osobních nákladů - mzdy a odvody, při dodržení poskytnuté celkové výše osobních prostředků v souladu s podmínkami vyhlášení CRP 2021</t>
  </si>
  <si>
    <t>Převod části prostředků z položky 2.4  a 2.6 do položky 2.5  v celkové výši 10 900 Kč.</t>
  </si>
  <si>
    <t>Přerozdělení prostředků v rámci ostatních nákladů v souladu s podmínkami vyhlášení CRP 2021</t>
  </si>
  <si>
    <t>Převod části prostředků z položky 2.5 do položky 2.6 v celkové výši 15 950 Kč.</t>
  </si>
  <si>
    <t>Tento cíl koordinován zástupci UHK: V březnu a dubnu proběhla příprava dotazníku na UHK, tento dotazník byl následně rozeslán ostatním VŠ. Prezentace s analýzou aktuálního stavu byla uvedena v rámci setkání univerzit a to 22.6. 2021, došlo na představení a shrnutí výsledků zjišťování na jednotlivých vysokých školách, diskuzi a sdílení dobré praxe. Toto setkání proběhlo online (MS Teams) s ohledem na omezené možnosti setkávání a kromě zástupců VŠ se také účastnili zástupci NAÚ, MŠMT a DZS.
Cíl byl splněn.</t>
  </si>
  <si>
    <t>Tento cíl byl koordinován zástupci OU: cílem bylo zjistit, jaký je mezi studenty zájem o virtuální mobility, jaké jsou hlavní bariéry v účasti na virtuálních mobilitách (vč. aspektů inkluze, podmínek socioekonomického prostředí studentů, specifických potřeb studentů, aj.). i příležitosti pro jejich rozvoj. Analýza proběhla cestou realizace společného dotazníkového šetření mezi studenty na jednotlivých vysokých školách. Obsah dotazníkového šetření byl připraven ve spolupráci zapojených vysokých škol koordinátorem této aktivity (OU). Sběr dat proběhl podle pokynů koordinátora této dílčí aktivity na jednotlivých vysokých školách. Péčí koordinátora pak proběhlo společné zpracování dat dotazníkového šetření. Vznikla tak celková analýza výzkumného šetření studentského zájmu o virtuální mobility za všechny zapojené vysoké školy jako hlavní výstup této aktivity, ale též dílčí analýzy za jednotlivé vysoké školy. Výsledky dotazníkového šetření a další témata spojená se studentským zájmem o virtuální mobility reflektující zkušenosti řešitelů byly představeny a diskutovány na třetím workshopu, který proběhl online s ohledem na rizika související s pandemií 21.9.2021.
Cíl byl splněn.</t>
  </si>
  <si>
    <t>Analýza studentského zájmu proběhla dle pokynů koordinující VŠ formou vyhodnocení dotazníkového šetření mezi studenty JU. Studenti byli osloveni hromadným e-mailem i osobně. Výsledky šetření byl JU předány koordinující VŠ. Workshopu k výsledkům studentského zájmu o virtuální mobility se zástupci JU zúčastnili on-line 21.9.2021.</t>
  </si>
  <si>
    <t>JU zpracovala a odevzdala dle pokynů koordinující VŠ strukturovaný dotazník, který sloužil jako podklad pro vyhotovení dílčí zprávy o současném stavu virtuálních mobilit. Na JU byl dotazník vyplněn ve spolupráci s prorektorem pro rozvoj, útvarem pro strategii a rozvoj, prorektorkou pro zahraniční vztahy, útvarem pro zahraniční vztahy, zástupci z úseku IT a datového reportingu. Dílčí analýza odpovídá zjištěným ostatních zapojených VŠ prezentovaným na společném setkání 22. 6. 2021 (JU se zúčastnila on-line).</t>
  </si>
  <si>
    <t>JU zpracovala a odevzdala dle pokynů koordinující VŠ strukturovaný dotazník týkající se analýzy existujících dokumentů k problematice virtuálních mobilit na JU, který sloužil ke zpracování celkové analýzy, viz cíl 2 . Na JU byl dotazník vyplněn ve spolupráci s prorektorem pro rozvoj, útvarem pro strategii a rozvoj, prorektorkou pro zahraniční vztahy, útvarem pro zahraniční vztahy, s právním oddělením a pověřencem pro ochranu osobních údajů, zástupci z úseku IT a datového reportingu. Tento dotazník JU byl odeslán zpět na UK k dalšímu zpracování v dubnu. Zástupci JU se pak účastnili setkání zapojených univerzit k tomuto tématu. Setkání k legislativě také proběhlo online s ohledem na omezené možnosti setkávání a to 28.4. 2021.</t>
  </si>
  <si>
    <t>Tato analýza proběhla metodou focus group. Problematické oblasti a nejdůležitější výstupy diskuse byly zaznamenány, zpracovány a odevzdány dle pokynů koordinující VŠ.  
Focus group se uskutečnily ve spolupráci s útvarem pro strategii a rozvoj, útvarem projektovým, útvarem pro vědu a výzkum útvarem a fakultními kancelářemi pro zahraniční vztahy, s právním oddělením a pověřencem pro ochranu osobních údajů, zástupci z úseku IT a datového reportingu a zástupci za administrativu. Prorektorem pro rozvoj, prorektorkou pro zahraniční vztahy, prorektorem pro vědu a výzkum, vybranými proděkany pro zahraniční vztahy, vědeckými pracovníky a Ph.D. studenty za akademickou obec a výzkumníky.</t>
  </si>
  <si>
    <r>
      <rPr>
        <i/>
        <sz val="10"/>
        <color theme="1"/>
        <rFont val="Calibri"/>
        <family val="2"/>
        <charset val="238"/>
        <scheme val="minor"/>
      </rPr>
      <t>Materiální náklady (včetně drobného majetku)</t>
    </r>
    <r>
      <rPr>
        <sz val="10"/>
        <color theme="1"/>
        <rFont val="Calibri"/>
        <family val="2"/>
        <charset val="238"/>
        <scheme val="minor"/>
      </rPr>
      <t xml:space="preserve">
Materiál a drobné občerstvení pro zajištění realizace fokusních skupin (červen a září) a analýzu zpracování výsledků</t>
    </r>
  </si>
  <si>
    <t>Tento cíl koordinován zástupci UK: JU od UK obdržela připravený dotazník k legislativnímu ukotvení virtuálních mobilit. Zástupci JU se pak účastnili setkání zapojených univerzit k tomuto tématu. Setkání k legislativě také proběhlo online s ohledem na omezené možnosti setkávání a to 28.4. 2021. Prezentace připravená zástupci UK zahrnovala vymezení pojmu "virtuální mobilita", analýzu dokumentů na evropské úrovni, analýzu národních předpisů a strategických materiálů MŠMT, analýzu předpisů VŠ, oblast ochrany osobních údajů a nakonec proběhla diskuze. 
Cíl byl splněn</t>
  </si>
  <si>
    <t xml:space="preserve"> Z dílčích šetření na JU vyplývá následující:
VM/BM by měly i nadále být součástí nabídky mobilit aby bylo  zachováno operativní řešení při omezení cestování a zároveň rovný přístup ke studiu pro všechny studující bez ohledu na jejich omezení při cestování. VM/BM umožňují studentům časovou a finanční úsporu spojenou s přesunem, je to příležitost pro excelentní studenty, kteří si mohou doplnit vzdělání na jiných prestižních institucích bez nutnosti osobní účasti. Vyučujícím umožňuje zapojení do VM/BM poznat nové technologie, sdílet různé standardy výuky, nové možnosti spolupráce se zahraničními partnery. 
Oblasti pro další diskusi:
VM/BM se mohou rozvinout v další intenzivní spolupráci a realizaci  mezinárodních virtuálních kampusů. 
VM/BM mohou také sloužit jako předvoj pro fyzickou mobilitu (seznámení s prostředím, vyučujícími na dálku).
Je potřeba nastavit metodiku evidence VM/BM, oddělit od fyzických mobilit.
Nastavení efektivní technické a administrativní podpory.
Nastavení uznávání studijních výsledků z VM/BM.
Nastavení kyberbezpečnosti, GDPR a legislativně ošetřit na celonárodní úrovni.
Zástupci JU se zúšatnili závěrečného setkání s účastí zahraničních partnerů 23. 11. 2021 on-line. 
Tato zjištění jsou v souladu s šetřeními ostatních vysokých škol. Z toho vyplývá, že je nanejvýše vhodné postupovat jednotně a téma dále rozvíjet a spolupracovat na jeho řešení koordinovaně s ostatními VŠ.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</si>
</sst>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4"/>
      <color theme="1"/>
      <name val="Calibri"/>
      <family val="2"/>
      <charset val="238"/>
      <scheme val="minor"/>
    </font>
    <font>
      <b/>
      <sz val="10"/>
      <color theme="1"/>
      <name val="Calibri"/>
      <family val="2"/>
      <charset val="238"/>
      <scheme val="minor"/>
    </font>
    <font>
      <b/>
      <sz val="12"/>
      <color theme="1"/>
      <name val="Calibri"/>
      <family val="2"/>
      <charset val="238"/>
      <scheme val="minor"/>
    </font>
    <font>
      <sz val="11"/>
      <color theme="1"/>
      <name val="Calibri"/>
      <family val="2"/>
      <charset val="238"/>
      <scheme val="minor"/>
    </font>
    <font>
      <sz val="9"/>
      <color indexed="81"/>
      <name val="Tahoma"/>
      <charset val="1"/>
    </font>
    <font>
      <b/>
      <sz val="9"/>
      <color indexed="81"/>
      <name val="Tahoma"/>
      <charset val="1"/>
    </font>
    <font>
      <sz val="9"/>
      <color indexed="81"/>
      <name val="Tahoma"/>
      <family val="2"/>
      <charset val="238"/>
    </font>
    <font>
      <b/>
      <sz val="9"/>
      <color indexed="81"/>
      <name val="Tahoma"/>
      <family val="2"/>
      <charset val="238"/>
    </font>
    <font>
      <sz val="9"/>
      <color theme="1"/>
      <name val="Calibri"/>
      <family val="2"/>
      <charset val="238"/>
      <scheme val="minor"/>
    </font>
    <font>
      <u/>
      <sz val="11"/>
      <color theme="10"/>
      <name val="Calibri"/>
      <family val="2"/>
      <charset val="238"/>
      <scheme val="minor"/>
    </font>
    <font>
      <u/>
      <sz val="10"/>
      <color theme="10"/>
      <name val="Calibri"/>
      <family val="2"/>
      <charset val="238"/>
      <scheme val="minor"/>
    </font>
    <font>
      <b/>
      <sz val="10"/>
      <color theme="1"/>
      <name val="Calibri"/>
      <family val="2"/>
      <charset val="238"/>
    </font>
    <font>
      <sz val="10"/>
      <color theme="1"/>
      <name val="Calibri"/>
      <family val="2"/>
      <charset val="238"/>
    </font>
    <font>
      <sz val="10"/>
      <color rgb="FF000000"/>
      <name val="Calibri"/>
      <family val="2"/>
      <charset val="238"/>
    </font>
    <font>
      <sz val="10"/>
      <name val="Calibri"/>
      <family val="2"/>
      <charset val="238"/>
      <scheme val="minor"/>
    </font>
    <font>
      <i/>
      <sz val="10"/>
      <color theme="1"/>
      <name val="Calibri"/>
      <family val="2"/>
      <charset val="238"/>
      <scheme val="minor"/>
    </font>
  </fonts>
  <fills count="5">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indexed="64"/>
      </left>
      <right style="double">
        <color indexed="64"/>
      </right>
      <top style="medium">
        <color indexed="64"/>
      </top>
      <bottom style="double">
        <color indexed="64"/>
      </bottom>
      <diagonal/>
    </border>
  </borders>
  <cellStyleXfs count="3">
    <xf numFmtId="0" fontId="0" fillId="0" borderId="0"/>
    <xf numFmtId="9" fontId="6" fillId="0" borderId="0" applyFont="0" applyFill="0" applyBorder="0" applyAlignment="0" applyProtection="0"/>
    <xf numFmtId="0" fontId="12" fillId="0" borderId="0" applyNumberFormat="0" applyFill="0" applyBorder="0" applyAlignment="0" applyProtection="0"/>
  </cellStyleXfs>
  <cellXfs count="104">
    <xf numFmtId="0" fontId="0" fillId="0" borderId="0" xfId="0"/>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1"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3" fontId="2" fillId="2"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4" fillId="0" borderId="10" xfId="0" applyFont="1" applyBorder="1" applyAlignment="1">
      <alignment horizontal="center" vertical="center"/>
    </xf>
    <xf numFmtId="0" fontId="0" fillId="0" borderId="0" xfId="0" applyBorder="1"/>
    <xf numFmtId="0" fontId="0" fillId="0" borderId="3" xfId="0" applyBorder="1"/>
    <xf numFmtId="0" fontId="4" fillId="0" borderId="10" xfId="0" applyFont="1" applyBorder="1" applyAlignment="1">
      <alignment horizontal="center" vertical="center" wrapText="1"/>
    </xf>
    <xf numFmtId="9" fontId="2" fillId="3" borderId="1" xfId="0" applyNumberFormat="1" applyFont="1" applyFill="1" applyBorder="1" applyAlignment="1">
      <alignment horizontal="center" vertical="center"/>
    </xf>
    <xf numFmtId="0" fontId="3" fillId="0" borderId="7" xfId="0" applyFont="1" applyBorder="1" applyAlignment="1">
      <alignment horizontal="center"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1" fontId="2" fillId="2" borderId="1" xfId="1" applyNumberFormat="1" applyFont="1" applyFill="1" applyBorder="1" applyAlignment="1">
      <alignment horizontal="center" vertical="center" wrapText="1"/>
    </xf>
    <xf numFmtId="0" fontId="3" fillId="0" borderId="7"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14" fillId="0" borderId="9" xfId="0" applyFont="1" applyBorder="1" applyAlignment="1">
      <alignment horizontal="left" vertical="center" wrapText="1"/>
    </xf>
    <xf numFmtId="0" fontId="4" fillId="0" borderId="0" xfId="0" applyFont="1" applyAlignment="1">
      <alignment horizontal="left" vertical="center" wrapText="1"/>
    </xf>
    <xf numFmtId="0" fontId="14" fillId="0" borderId="1" xfId="0" applyFont="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0" fillId="0" borderId="0" xfId="0" applyBorder="1" applyAlignment="1">
      <alignment horizontal="left"/>
    </xf>
    <xf numFmtId="3" fontId="2" fillId="0" borderId="1"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11" fillId="0" borderId="7" xfId="0" applyFont="1" applyBorder="1" applyAlignment="1">
      <alignment horizontal="left" vertical="top" wrapText="1"/>
    </xf>
    <xf numFmtId="0" fontId="11" fillId="0" borderId="9" xfId="0" applyFont="1" applyBorder="1" applyAlignment="1">
      <alignment horizontal="left" vertical="top" wrapText="1"/>
    </xf>
    <xf numFmtId="0" fontId="11" fillId="0" borderId="8" xfId="0" applyFont="1" applyBorder="1" applyAlignment="1">
      <alignment horizontal="left" vertical="top" wrapText="1"/>
    </xf>
    <xf numFmtId="0" fontId="2" fillId="4" borderId="7"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3" fillId="0" borderId="7" xfId="2"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6" fillId="0" borderId="16" xfId="0" applyFont="1" applyFill="1" applyBorder="1" applyAlignment="1">
      <alignment horizontal="center" vertical="center" wrapText="1"/>
    </xf>
    <xf numFmtId="3" fontId="2" fillId="0" borderId="7" xfId="0" applyNumberFormat="1" applyFont="1" applyBorder="1" applyAlignment="1">
      <alignment horizontal="lef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xf numFmtId="3" fontId="2" fillId="0" borderId="1" xfId="0" applyNumberFormat="1" applyFont="1" applyBorder="1" applyAlignment="1">
      <alignment horizontal="left" vertical="center" wrapText="1"/>
    </xf>
    <xf numFmtId="3" fontId="2"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left" vertical="center" wrapText="1"/>
    </xf>
    <xf numFmtId="3" fontId="2" fillId="0" borderId="7" xfId="0" applyNumberFormat="1" applyFont="1" applyFill="1" applyBorder="1" applyAlignment="1">
      <alignment horizontal="center" vertical="center" wrapText="1"/>
    </xf>
    <xf numFmtId="3" fontId="2" fillId="0" borderId="9" xfId="0" applyNumberFormat="1" applyFont="1" applyFill="1" applyBorder="1" applyAlignment="1">
      <alignment horizontal="center" vertical="center" wrapText="1"/>
    </xf>
    <xf numFmtId="3" fontId="2" fillId="0" borderId="7" xfId="0" applyNumberFormat="1" applyFont="1" applyFill="1" applyBorder="1" applyAlignment="1">
      <alignment horizontal="left" vertical="center" wrapText="1"/>
    </xf>
    <xf numFmtId="3" fontId="2" fillId="0" borderId="8" xfId="0" applyNumberFormat="1" applyFont="1" applyFill="1" applyBorder="1" applyAlignment="1">
      <alignment horizontal="left" vertical="center" wrapText="1"/>
    </xf>
    <xf numFmtId="3" fontId="2" fillId="0" borderId="9"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cellXfs>
  <cellStyles count="3">
    <cellStyle name="Hypertextový odkaz" xfId="2" builtinId="8"/>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mitalova@jcu.cz" TargetMode="External"/><Relationship Id="rId1" Type="http://schemas.openxmlformats.org/officeDocument/2006/relationships/hyperlink" Target="mailto:prorrozv@jcu.cz"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7"/>
  <sheetViews>
    <sheetView view="pageBreakPreview" zoomScaleNormal="100" zoomScaleSheetLayoutView="100" workbookViewId="0">
      <selection activeCell="N66" sqref="N66"/>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4" t="s">
        <v>70</v>
      </c>
      <c r="B1" s="56"/>
      <c r="C1" s="57"/>
      <c r="D1" s="57"/>
      <c r="E1" s="57"/>
      <c r="F1" s="58"/>
    </row>
    <row r="2" spans="1:6" ht="15" customHeight="1" x14ac:dyDescent="0.25">
      <c r="A2" s="59" t="s">
        <v>72</v>
      </c>
      <c r="B2" s="60"/>
      <c r="C2" s="60"/>
      <c r="D2" s="60"/>
      <c r="E2" s="60"/>
      <c r="F2" s="61"/>
    </row>
    <row r="3" spans="1:6" ht="15" customHeight="1" x14ac:dyDescent="0.25">
      <c r="A3" s="59" t="s">
        <v>73</v>
      </c>
      <c r="B3" s="60"/>
      <c r="C3" s="60"/>
      <c r="D3" s="60"/>
      <c r="E3" s="60"/>
      <c r="F3" s="61"/>
    </row>
    <row r="4" spans="1:6" x14ac:dyDescent="0.25">
      <c r="A4" s="7" t="s">
        <v>0</v>
      </c>
      <c r="B4" s="37"/>
      <c r="C4" s="39"/>
      <c r="D4" s="39"/>
      <c r="E4" s="39"/>
      <c r="F4" s="38"/>
    </row>
    <row r="5" spans="1:6" x14ac:dyDescent="0.25">
      <c r="A5" s="5" t="s">
        <v>61</v>
      </c>
      <c r="B5" s="37"/>
      <c r="C5" s="39"/>
      <c r="D5" s="39"/>
      <c r="E5" s="39"/>
      <c r="F5" s="38"/>
    </row>
    <row r="6" spans="1:6" x14ac:dyDescent="0.25">
      <c r="A6" s="71" t="s">
        <v>1</v>
      </c>
      <c r="B6" s="62"/>
      <c r="C6" s="63"/>
      <c r="D6" s="63"/>
      <c r="E6" s="63"/>
      <c r="F6" s="64"/>
    </row>
    <row r="7" spans="1:6" x14ac:dyDescent="0.25">
      <c r="A7" s="72"/>
      <c r="B7" s="65"/>
      <c r="C7" s="66"/>
      <c r="D7" s="66"/>
      <c r="E7" s="66"/>
      <c r="F7" s="67"/>
    </row>
    <row r="8" spans="1:6" x14ac:dyDescent="0.25">
      <c r="A8" s="73"/>
      <c r="B8" s="68"/>
      <c r="C8" s="69"/>
      <c r="D8" s="69"/>
      <c r="E8" s="69"/>
      <c r="F8" s="70"/>
    </row>
    <row r="9" spans="1:6" ht="25.5" x14ac:dyDescent="0.25">
      <c r="A9" s="5" t="s">
        <v>2</v>
      </c>
      <c r="B9" s="53" t="s">
        <v>3</v>
      </c>
      <c r="C9" s="55"/>
      <c r="D9" s="53" t="s">
        <v>4</v>
      </c>
      <c r="E9" s="54"/>
      <c r="F9" s="55"/>
    </row>
    <row r="10" spans="1:6" ht="25.5" customHeight="1" x14ac:dyDescent="0.25">
      <c r="A10" s="6" t="s">
        <v>5</v>
      </c>
      <c r="B10" s="5" t="s">
        <v>6</v>
      </c>
      <c r="C10" s="53" t="s">
        <v>7</v>
      </c>
      <c r="D10" s="55"/>
      <c r="E10" s="34" t="s">
        <v>8</v>
      </c>
      <c r="F10" s="36"/>
    </row>
    <row r="11" spans="1:6" x14ac:dyDescent="0.25">
      <c r="A11" s="5" t="s">
        <v>9</v>
      </c>
      <c r="B11" s="15"/>
      <c r="C11" s="43"/>
      <c r="D11" s="44"/>
      <c r="E11" s="43"/>
      <c r="F11" s="44"/>
    </row>
    <row r="12" spans="1:6" x14ac:dyDescent="0.25">
      <c r="A12" s="5" t="s">
        <v>10</v>
      </c>
      <c r="B12" s="15"/>
      <c r="C12" s="43"/>
      <c r="D12" s="44"/>
      <c r="E12" s="43"/>
      <c r="F12" s="44"/>
    </row>
    <row r="13" spans="1:6" x14ac:dyDescent="0.25">
      <c r="A13" s="40"/>
      <c r="B13" s="41"/>
      <c r="C13" s="41"/>
      <c r="D13" s="41"/>
      <c r="E13" s="41"/>
      <c r="F13" s="42"/>
    </row>
    <row r="14" spans="1:6" ht="15.75" x14ac:dyDescent="0.25">
      <c r="A14" s="45" t="s">
        <v>11</v>
      </c>
      <c r="B14" s="46"/>
      <c r="C14" s="46"/>
      <c r="D14" s="46"/>
      <c r="E14" s="46"/>
      <c r="F14" s="47"/>
    </row>
    <row r="15" spans="1:6" x14ac:dyDescent="0.25">
      <c r="A15" s="2"/>
      <c r="B15" s="34" t="s">
        <v>12</v>
      </c>
      <c r="C15" s="36"/>
      <c r="D15" s="34" t="s">
        <v>13</v>
      </c>
      <c r="E15" s="35"/>
      <c r="F15" s="36"/>
    </row>
    <row r="16" spans="1:6" x14ac:dyDescent="0.25">
      <c r="A16" s="5" t="s">
        <v>14</v>
      </c>
      <c r="B16" s="37"/>
      <c r="C16" s="38"/>
      <c r="D16" s="37"/>
      <c r="E16" s="39"/>
      <c r="F16" s="38"/>
    </row>
    <row r="17" spans="1:9" x14ac:dyDescent="0.25">
      <c r="A17" s="5" t="s">
        <v>70</v>
      </c>
      <c r="B17" s="37"/>
      <c r="C17" s="38"/>
      <c r="D17" s="37"/>
      <c r="E17" s="39"/>
      <c r="F17" s="38"/>
    </row>
    <row r="18" spans="1:9" x14ac:dyDescent="0.25">
      <c r="A18" s="5" t="s">
        <v>15</v>
      </c>
      <c r="B18" s="37"/>
      <c r="C18" s="38"/>
      <c r="D18" s="37"/>
      <c r="E18" s="39"/>
      <c r="F18" s="38"/>
    </row>
    <row r="19" spans="1:9" x14ac:dyDescent="0.25">
      <c r="A19" s="5" t="s">
        <v>16</v>
      </c>
      <c r="B19" s="37"/>
      <c r="C19" s="38"/>
      <c r="D19" s="37"/>
      <c r="E19" s="39"/>
      <c r="F19" s="38"/>
    </row>
    <row r="20" spans="1:9" x14ac:dyDescent="0.25">
      <c r="A20" s="5" t="s">
        <v>17</v>
      </c>
      <c r="B20" s="37"/>
      <c r="C20" s="38"/>
      <c r="D20" s="37"/>
      <c r="E20" s="39"/>
      <c r="F20" s="38"/>
    </row>
    <row r="21" spans="1:9" x14ac:dyDescent="0.25">
      <c r="A21" s="40"/>
      <c r="B21" s="41"/>
      <c r="C21" s="41"/>
      <c r="D21" s="41"/>
      <c r="E21" s="41"/>
      <c r="F21" s="42"/>
    </row>
    <row r="22" spans="1:9" ht="15" customHeight="1" x14ac:dyDescent="0.25">
      <c r="A22" s="45" t="s">
        <v>18</v>
      </c>
      <c r="B22" s="46"/>
      <c r="C22" s="46"/>
      <c r="D22" s="46"/>
      <c r="E22" s="46"/>
      <c r="F22" s="47"/>
    </row>
    <row r="23" spans="1:9" ht="29.25" customHeight="1" x14ac:dyDescent="0.25">
      <c r="A23" s="5" t="s">
        <v>66</v>
      </c>
      <c r="B23" s="53" t="s">
        <v>69</v>
      </c>
      <c r="C23" s="54"/>
      <c r="D23" s="54"/>
      <c r="E23" s="54"/>
      <c r="F23" s="55"/>
    </row>
    <row r="24" spans="1:9" x14ac:dyDescent="0.25">
      <c r="A24" s="9"/>
      <c r="B24" s="37"/>
      <c r="C24" s="39"/>
      <c r="D24" s="39"/>
      <c r="E24" s="39"/>
      <c r="F24" s="38"/>
    </row>
    <row r="25" spans="1:9" x14ac:dyDescent="0.25">
      <c r="A25" s="9"/>
      <c r="B25" s="37"/>
      <c r="C25" s="39"/>
      <c r="D25" s="39"/>
      <c r="E25" s="39"/>
      <c r="F25" s="38"/>
    </row>
    <row r="26" spans="1:9" x14ac:dyDescent="0.25">
      <c r="A26" s="9"/>
      <c r="B26" s="37"/>
      <c r="C26" s="39"/>
      <c r="D26" s="39"/>
      <c r="E26" s="39"/>
      <c r="F26" s="38"/>
    </row>
    <row r="27" spans="1:9" x14ac:dyDescent="0.25">
      <c r="A27" s="9"/>
      <c r="B27" s="37"/>
      <c r="C27" s="39"/>
      <c r="D27" s="39"/>
      <c r="E27" s="39"/>
      <c r="F27" s="38"/>
    </row>
    <row r="28" spans="1:9" x14ac:dyDescent="0.25">
      <c r="A28" s="9"/>
      <c r="B28" s="37"/>
      <c r="C28" s="39"/>
      <c r="D28" s="39"/>
      <c r="E28" s="39"/>
      <c r="F28" s="38"/>
    </row>
    <row r="29" spans="1:9" x14ac:dyDescent="0.25">
      <c r="A29" s="9"/>
      <c r="B29" s="37"/>
      <c r="C29" s="39"/>
      <c r="D29" s="39"/>
      <c r="E29" s="39"/>
      <c r="F29" s="38"/>
    </row>
    <row r="30" spans="1:9" x14ac:dyDescent="0.25">
      <c r="A30" s="40"/>
      <c r="B30" s="41"/>
      <c r="C30" s="41"/>
      <c r="D30" s="41"/>
      <c r="E30" s="41"/>
      <c r="F30" s="42"/>
    </row>
    <row r="31" spans="1:9" ht="25.5" x14ac:dyDescent="0.25">
      <c r="A31" s="5" t="s">
        <v>67</v>
      </c>
      <c r="B31" s="53" t="s">
        <v>68</v>
      </c>
      <c r="C31" s="54"/>
      <c r="D31" s="54"/>
      <c r="E31" s="54"/>
      <c r="F31" s="55"/>
      <c r="I31" s="1"/>
    </row>
    <row r="32" spans="1:9" x14ac:dyDescent="0.25">
      <c r="A32" s="9"/>
      <c r="B32" s="37"/>
      <c r="C32" s="39"/>
      <c r="D32" s="39"/>
      <c r="E32" s="39"/>
      <c r="F32" s="38"/>
    </row>
    <row r="33" spans="1:10" x14ac:dyDescent="0.25">
      <c r="A33" s="9"/>
      <c r="B33" s="37"/>
      <c r="C33" s="39"/>
      <c r="D33" s="39"/>
      <c r="E33" s="39"/>
      <c r="F33" s="38"/>
    </row>
    <row r="34" spans="1:10" x14ac:dyDescent="0.25">
      <c r="A34" s="9"/>
      <c r="B34" s="37"/>
      <c r="C34" s="39"/>
      <c r="D34" s="39"/>
      <c r="E34" s="39"/>
      <c r="F34" s="38"/>
    </row>
    <row r="35" spans="1:10" x14ac:dyDescent="0.25">
      <c r="A35" s="9"/>
      <c r="B35" s="37"/>
      <c r="C35" s="39"/>
      <c r="D35" s="39"/>
      <c r="E35" s="39"/>
      <c r="F35" s="38"/>
    </row>
    <row r="36" spans="1:10" x14ac:dyDescent="0.25">
      <c r="A36" s="9"/>
      <c r="B36" s="37"/>
      <c r="C36" s="39"/>
      <c r="D36" s="39"/>
      <c r="E36" s="39"/>
      <c r="F36" s="38"/>
    </row>
    <row r="37" spans="1:10" x14ac:dyDescent="0.25">
      <c r="A37" s="9"/>
      <c r="B37" s="37"/>
      <c r="C37" s="39"/>
      <c r="D37" s="39"/>
      <c r="E37" s="39"/>
      <c r="F37" s="38"/>
    </row>
    <row r="38" spans="1:10" x14ac:dyDescent="0.25">
      <c r="A38" s="40"/>
      <c r="B38" s="41"/>
      <c r="C38" s="41"/>
      <c r="D38" s="41"/>
      <c r="E38" s="41"/>
      <c r="F38" s="42"/>
    </row>
    <row r="39" spans="1:10" ht="33.75" customHeight="1" x14ac:dyDescent="0.25">
      <c r="A39" s="5" t="s">
        <v>19</v>
      </c>
      <c r="B39" s="34" t="s">
        <v>76</v>
      </c>
      <c r="C39" s="35"/>
      <c r="D39" s="35"/>
      <c r="E39" s="35"/>
      <c r="F39" s="36"/>
    </row>
    <row r="40" spans="1:10" ht="45" customHeight="1" x14ac:dyDescent="0.25">
      <c r="A40" s="5" t="s">
        <v>64</v>
      </c>
      <c r="B40" s="34" t="s">
        <v>20</v>
      </c>
      <c r="C40" s="36"/>
      <c r="D40" s="34" t="s">
        <v>77</v>
      </c>
      <c r="E40" s="35"/>
      <c r="F40" s="36"/>
      <c r="J40" s="8"/>
    </row>
    <row r="41" spans="1:10" x14ac:dyDescent="0.25">
      <c r="A41" s="10" t="s">
        <v>58</v>
      </c>
      <c r="B41" s="37"/>
      <c r="C41" s="38"/>
      <c r="D41" s="37"/>
      <c r="E41" s="39"/>
      <c r="F41" s="38"/>
    </row>
    <row r="42" spans="1:10" x14ac:dyDescent="0.25">
      <c r="A42" s="10" t="s">
        <v>38</v>
      </c>
      <c r="B42" s="37"/>
      <c r="C42" s="38"/>
      <c r="D42" s="37"/>
      <c r="E42" s="39"/>
      <c r="F42" s="38"/>
    </row>
    <row r="43" spans="1:10" x14ac:dyDescent="0.25">
      <c r="A43" s="10" t="s">
        <v>53</v>
      </c>
      <c r="B43" s="37"/>
      <c r="C43" s="38"/>
      <c r="D43" s="37"/>
      <c r="E43" s="39"/>
      <c r="F43" s="38"/>
    </row>
    <row r="44" spans="1:10" x14ac:dyDescent="0.25">
      <c r="A44" s="10" t="s">
        <v>59</v>
      </c>
      <c r="B44" s="37"/>
      <c r="C44" s="38"/>
      <c r="D44" s="37"/>
      <c r="E44" s="39"/>
      <c r="F44" s="38"/>
    </row>
    <row r="45" spans="1:10" x14ac:dyDescent="0.25">
      <c r="A45" s="40"/>
      <c r="B45" s="41"/>
      <c r="C45" s="41"/>
      <c r="D45" s="41"/>
      <c r="E45" s="41"/>
      <c r="F45" s="42"/>
    </row>
    <row r="46" spans="1:10" ht="46.5" customHeight="1" x14ac:dyDescent="0.25">
      <c r="A46" s="5" t="s">
        <v>21</v>
      </c>
      <c r="B46" s="34" t="s">
        <v>22</v>
      </c>
      <c r="C46" s="35"/>
      <c r="D46" s="35"/>
      <c r="E46" s="35"/>
      <c r="F46" s="36"/>
    </row>
    <row r="47" spans="1:10" ht="33.75" customHeight="1" x14ac:dyDescent="0.25">
      <c r="A47" s="2"/>
      <c r="B47" s="10" t="s">
        <v>23</v>
      </c>
      <c r="C47" s="34" t="s">
        <v>24</v>
      </c>
      <c r="D47" s="36"/>
      <c r="E47" s="34" t="s">
        <v>25</v>
      </c>
      <c r="F47" s="36"/>
    </row>
    <row r="48" spans="1:10" x14ac:dyDescent="0.25">
      <c r="A48" s="4"/>
      <c r="B48" s="9"/>
      <c r="C48" s="37"/>
      <c r="D48" s="38"/>
      <c r="E48" s="37"/>
      <c r="F48" s="38"/>
    </row>
    <row r="49" spans="1:6" x14ac:dyDescent="0.25">
      <c r="A49" s="4"/>
      <c r="B49" s="9"/>
      <c r="C49" s="37"/>
      <c r="D49" s="38"/>
      <c r="E49" s="37"/>
      <c r="F49" s="38"/>
    </row>
    <row r="50" spans="1:6" x14ac:dyDescent="0.25">
      <c r="A50" s="4"/>
      <c r="B50" s="9"/>
      <c r="C50" s="37"/>
      <c r="D50" s="38"/>
      <c r="E50" s="37"/>
      <c r="F50" s="38"/>
    </row>
    <row r="51" spans="1:6" x14ac:dyDescent="0.25">
      <c r="A51" s="4"/>
      <c r="B51" s="9"/>
      <c r="C51" s="37"/>
      <c r="D51" s="38"/>
      <c r="E51" s="37"/>
      <c r="F51" s="38"/>
    </row>
    <row r="52" spans="1:6" x14ac:dyDescent="0.25">
      <c r="A52" s="4"/>
      <c r="B52" s="9"/>
      <c r="C52" s="37"/>
      <c r="D52" s="38"/>
      <c r="E52" s="37"/>
      <c r="F52" s="38"/>
    </row>
    <row r="53" spans="1:6" x14ac:dyDescent="0.25">
      <c r="A53" s="40"/>
      <c r="B53" s="41"/>
      <c r="C53" s="41"/>
      <c r="D53" s="41"/>
      <c r="E53" s="41"/>
      <c r="F53" s="42"/>
    </row>
    <row r="54" spans="1:6" ht="15" customHeight="1" x14ac:dyDescent="0.25">
      <c r="A54" s="56" t="s">
        <v>74</v>
      </c>
      <c r="B54" s="57"/>
      <c r="C54" s="57"/>
      <c r="D54" s="57"/>
      <c r="E54" s="57"/>
      <c r="F54" s="58"/>
    </row>
    <row r="55" spans="1:6" ht="38.25" x14ac:dyDescent="0.25">
      <c r="A55" s="3"/>
      <c r="B55" s="3"/>
      <c r="C55" s="10" t="s">
        <v>26</v>
      </c>
      <c r="D55" s="10" t="s">
        <v>27</v>
      </c>
      <c r="E55" s="22" t="s">
        <v>63</v>
      </c>
      <c r="F55" s="19" t="s">
        <v>65</v>
      </c>
    </row>
    <row r="56" spans="1:6" ht="31.5" x14ac:dyDescent="0.25">
      <c r="A56" s="13" t="s">
        <v>58</v>
      </c>
      <c r="B56" s="6" t="s">
        <v>28</v>
      </c>
      <c r="C56" s="17">
        <f>SUM(C57:C59)</f>
        <v>0</v>
      </c>
      <c r="D56" s="17">
        <f>SUM(D57:D59)</f>
        <v>0</v>
      </c>
      <c r="E56" s="17">
        <f>D56-C56</f>
        <v>0</v>
      </c>
      <c r="F56" s="23" t="e">
        <f>E56/C$72</f>
        <v>#DIV/0!</v>
      </c>
    </row>
    <row r="57" spans="1:6" ht="25.5" x14ac:dyDescent="0.25">
      <c r="A57" s="11" t="s">
        <v>32</v>
      </c>
      <c r="B57" s="4" t="s">
        <v>29</v>
      </c>
      <c r="C57" s="16"/>
      <c r="D57" s="16"/>
      <c r="E57" s="17">
        <f t="shared" ref="E57:E59" si="0">D57-C57</f>
        <v>0</v>
      </c>
      <c r="F57" s="23" t="e">
        <f>E57/C$72</f>
        <v>#DIV/0!</v>
      </c>
    </row>
    <row r="58" spans="1:6" ht="25.5" x14ac:dyDescent="0.25">
      <c r="A58" s="11" t="s">
        <v>33</v>
      </c>
      <c r="B58" s="4" t="s">
        <v>30</v>
      </c>
      <c r="C58" s="16"/>
      <c r="D58" s="16"/>
      <c r="E58" s="17">
        <f t="shared" si="0"/>
        <v>0</v>
      </c>
      <c r="F58" s="23" t="e">
        <f>E58/C$72</f>
        <v>#DIV/0!</v>
      </c>
    </row>
    <row r="59" spans="1:6" x14ac:dyDescent="0.25">
      <c r="A59" s="11" t="s">
        <v>34</v>
      </c>
      <c r="B59" s="4" t="s">
        <v>31</v>
      </c>
      <c r="C59" s="16"/>
      <c r="D59" s="16"/>
      <c r="E59" s="17">
        <f t="shared" si="0"/>
        <v>0</v>
      </c>
      <c r="F59" s="23" t="e">
        <f>E59/C$72</f>
        <v>#DIV/0!</v>
      </c>
    </row>
    <row r="60" spans="1:6" x14ac:dyDescent="0.25">
      <c r="A60" s="40"/>
      <c r="B60" s="41"/>
      <c r="C60" s="41"/>
      <c r="D60" s="41"/>
      <c r="E60" s="41"/>
      <c r="F60" s="42"/>
    </row>
    <row r="61" spans="1:6" ht="31.5" x14ac:dyDescent="0.25">
      <c r="A61" s="13" t="s">
        <v>38</v>
      </c>
      <c r="B61" s="6" t="s">
        <v>39</v>
      </c>
      <c r="C61" s="17">
        <f>SUM(C63:C70)</f>
        <v>0</v>
      </c>
      <c r="D61" s="17">
        <f>SUM(D63:D70)</f>
        <v>0</v>
      </c>
      <c r="E61" s="17">
        <f>D61-C61</f>
        <v>0</v>
      </c>
      <c r="F61" s="23" t="e">
        <f>E61/C$72</f>
        <v>#DIV/0!</v>
      </c>
    </row>
    <row r="62" spans="1:6" ht="15.75" x14ac:dyDescent="0.25">
      <c r="A62" s="12"/>
      <c r="B62" s="25" t="s">
        <v>40</v>
      </c>
      <c r="C62" s="26"/>
      <c r="D62" s="26"/>
      <c r="E62" s="26"/>
      <c r="F62" s="27"/>
    </row>
    <row r="63" spans="1:6" x14ac:dyDescent="0.25">
      <c r="A63" s="11" t="s">
        <v>41</v>
      </c>
      <c r="B63" s="4" t="s">
        <v>35</v>
      </c>
      <c r="C63" s="16"/>
      <c r="D63" s="28"/>
      <c r="E63" s="17">
        <f>SUM(D63-C63)</f>
        <v>0</v>
      </c>
      <c r="F63" s="23" t="e">
        <f>E63/C$72</f>
        <v>#DIV/0!</v>
      </c>
    </row>
    <row r="64" spans="1:6" ht="102" x14ac:dyDescent="0.25">
      <c r="A64" s="11" t="s">
        <v>42</v>
      </c>
      <c r="B64" s="4" t="s">
        <v>36</v>
      </c>
      <c r="C64" s="16"/>
      <c r="D64" s="16"/>
      <c r="E64" s="17">
        <f t="shared" ref="E64:E65" si="1">SUM(D64-C64)</f>
        <v>0</v>
      </c>
      <c r="F64" s="23" t="e">
        <f>E64/C$72</f>
        <v>#DIV/0!</v>
      </c>
    </row>
    <row r="65" spans="1:6" ht="63.75" x14ac:dyDescent="0.25">
      <c r="A65" s="11" t="s">
        <v>43</v>
      </c>
      <c r="B65" s="4" t="s">
        <v>37</v>
      </c>
      <c r="C65" s="16"/>
      <c r="D65" s="16"/>
      <c r="E65" s="17">
        <f t="shared" si="1"/>
        <v>0</v>
      </c>
      <c r="F65" s="23" t="e">
        <f>E65/C$72</f>
        <v>#DIV/0!</v>
      </c>
    </row>
    <row r="66" spans="1:6" ht="15.75" x14ac:dyDescent="0.25">
      <c r="A66" s="2"/>
      <c r="B66" s="25" t="s">
        <v>44</v>
      </c>
      <c r="C66" s="26"/>
      <c r="D66" s="26"/>
      <c r="E66" s="26"/>
      <c r="F66" s="27"/>
    </row>
    <row r="67" spans="1:6" ht="25.5" x14ac:dyDescent="0.25">
      <c r="A67" s="11" t="s">
        <v>49</v>
      </c>
      <c r="B67" s="4" t="s">
        <v>45</v>
      </c>
      <c r="C67" s="16"/>
      <c r="D67" s="16"/>
      <c r="E67" s="17">
        <f>SUM(D67-C67)</f>
        <v>0</v>
      </c>
      <c r="F67" s="23" t="e">
        <f>E67/C$72</f>
        <v>#DIV/0!</v>
      </c>
    </row>
    <row r="68" spans="1:6" x14ac:dyDescent="0.25">
      <c r="A68" s="11" t="s">
        <v>50</v>
      </c>
      <c r="B68" s="4" t="s">
        <v>46</v>
      </c>
      <c r="C68" s="16"/>
      <c r="D68" s="16"/>
      <c r="E68" s="17">
        <f t="shared" ref="E68:E69" si="2">SUM(D68-C68)</f>
        <v>0</v>
      </c>
      <c r="F68" s="23" t="e">
        <f>E68/C$72</f>
        <v>#DIV/0!</v>
      </c>
    </row>
    <row r="69" spans="1:6" x14ac:dyDescent="0.25">
      <c r="A69" s="11" t="s">
        <v>51</v>
      </c>
      <c r="B69" s="4" t="s">
        <v>47</v>
      </c>
      <c r="C69" s="16"/>
      <c r="D69" s="16"/>
      <c r="E69" s="17">
        <f t="shared" si="2"/>
        <v>0</v>
      </c>
      <c r="F69" s="23" t="e">
        <f>E69/C$72</f>
        <v>#DIV/0!</v>
      </c>
    </row>
    <row r="70" spans="1:6" x14ac:dyDescent="0.25">
      <c r="A70" s="11" t="s">
        <v>52</v>
      </c>
      <c r="B70" s="4" t="s">
        <v>48</v>
      </c>
      <c r="C70" s="16"/>
      <c r="D70" s="16"/>
      <c r="E70" s="17">
        <f>SUM(D70-C70)</f>
        <v>0</v>
      </c>
      <c r="F70" s="23" t="e">
        <f>E70/C$72</f>
        <v>#DIV/0!</v>
      </c>
    </row>
    <row r="71" spans="1:6" x14ac:dyDescent="0.25">
      <c r="A71" s="40"/>
      <c r="B71" s="41"/>
      <c r="C71" s="41"/>
      <c r="D71" s="41"/>
      <c r="E71" s="41"/>
      <c r="F71" s="42"/>
    </row>
    <row r="72" spans="1:6" ht="31.5" x14ac:dyDescent="0.25">
      <c r="A72" s="14" t="s">
        <v>53</v>
      </c>
      <c r="B72" s="6" t="s">
        <v>54</v>
      </c>
      <c r="C72" s="16"/>
      <c r="D72" s="17">
        <f>SUM(D61,D56,)</f>
        <v>0</v>
      </c>
      <c r="E72" s="17">
        <f>D72-C72</f>
        <v>0</v>
      </c>
      <c r="F72" s="23" t="e">
        <f>E72/C$72</f>
        <v>#DIV/0!</v>
      </c>
    </row>
    <row r="73" spans="1:6" x14ac:dyDescent="0.25">
      <c r="A73" s="40"/>
      <c r="B73" s="41"/>
      <c r="C73" s="41"/>
      <c r="D73" s="41"/>
      <c r="E73" s="41"/>
      <c r="F73" s="42"/>
    </row>
    <row r="74" spans="1:6" ht="15" customHeight="1" x14ac:dyDescent="0.25">
      <c r="A74" s="56" t="s">
        <v>55</v>
      </c>
      <c r="B74" s="57"/>
      <c r="C74" s="57"/>
      <c r="D74" s="57"/>
      <c r="E74" s="57"/>
      <c r="F74" s="58"/>
    </row>
    <row r="75" spans="1:6" ht="25.5" x14ac:dyDescent="0.25">
      <c r="A75" s="10" t="s">
        <v>60</v>
      </c>
      <c r="B75" s="34" t="s">
        <v>56</v>
      </c>
      <c r="C75" s="35"/>
      <c r="D75" s="36"/>
      <c r="E75" s="34" t="s">
        <v>57</v>
      </c>
      <c r="F75" s="36"/>
    </row>
    <row r="76" spans="1:6" x14ac:dyDescent="0.25">
      <c r="A76" s="18"/>
      <c r="B76" s="49"/>
      <c r="C76" s="49"/>
      <c r="D76" s="49"/>
      <c r="E76" s="50"/>
      <c r="F76" s="51"/>
    </row>
    <row r="77" spans="1:6" x14ac:dyDescent="0.25">
      <c r="A77" s="18"/>
      <c r="B77" s="50"/>
      <c r="C77" s="52"/>
      <c r="D77" s="51"/>
      <c r="E77" s="50"/>
      <c r="F77" s="51"/>
    </row>
    <row r="78" spans="1:6" x14ac:dyDescent="0.25">
      <c r="A78" s="18"/>
      <c r="B78" s="50"/>
      <c r="C78" s="52"/>
      <c r="D78" s="51"/>
      <c r="E78" s="50"/>
      <c r="F78" s="51"/>
    </row>
    <row r="79" spans="1:6" x14ac:dyDescent="0.25">
      <c r="A79" s="18"/>
      <c r="B79" s="50"/>
      <c r="C79" s="52"/>
      <c r="D79" s="51"/>
      <c r="E79" s="50"/>
      <c r="F79" s="51"/>
    </row>
    <row r="80" spans="1:6" x14ac:dyDescent="0.25">
      <c r="A80" s="18"/>
      <c r="B80" s="49"/>
      <c r="C80" s="49"/>
      <c r="D80" s="49"/>
      <c r="E80" s="50"/>
      <c r="F80" s="51"/>
    </row>
    <row r="81" spans="1:6" x14ac:dyDescent="0.25">
      <c r="A81" s="18"/>
      <c r="B81" s="49"/>
      <c r="C81" s="49"/>
      <c r="D81" s="49"/>
      <c r="E81" s="50"/>
      <c r="F81" s="51"/>
    </row>
    <row r="82" spans="1:6" x14ac:dyDescent="0.25">
      <c r="A82" s="18"/>
      <c r="B82" s="49"/>
      <c r="C82" s="49"/>
      <c r="D82" s="49"/>
      <c r="E82" s="50"/>
      <c r="F82" s="51"/>
    </row>
    <row r="83" spans="1:6" x14ac:dyDescent="0.25">
      <c r="A83" s="18"/>
      <c r="B83" s="49"/>
      <c r="C83" s="49"/>
      <c r="D83" s="49"/>
      <c r="E83" s="50"/>
      <c r="F83" s="51"/>
    </row>
    <row r="84" spans="1:6" x14ac:dyDescent="0.25">
      <c r="A84" s="21"/>
      <c r="B84" s="21"/>
      <c r="C84" s="21"/>
      <c r="D84" s="21"/>
      <c r="E84" s="21"/>
      <c r="F84" s="21"/>
    </row>
    <row r="85" spans="1:6" x14ac:dyDescent="0.25">
      <c r="A85" s="48" t="s">
        <v>71</v>
      </c>
      <c r="B85" s="48"/>
      <c r="C85" s="48"/>
      <c r="D85" s="48"/>
      <c r="E85" s="48"/>
      <c r="F85" s="48"/>
    </row>
    <row r="86" spans="1:6" x14ac:dyDescent="0.25">
      <c r="A86" s="48" t="s">
        <v>62</v>
      </c>
      <c r="B86" s="48"/>
      <c r="C86" s="48"/>
      <c r="D86" s="48"/>
      <c r="E86" s="48"/>
      <c r="F86" s="48"/>
    </row>
    <row r="87" spans="1:6" x14ac:dyDescent="0.25">
      <c r="A87" s="20"/>
      <c r="B87" s="20"/>
      <c r="C87" s="20"/>
      <c r="D87" s="20"/>
      <c r="E87" s="20"/>
      <c r="F87" s="20"/>
    </row>
  </sheetData>
  <mergeCells count="98">
    <mergeCell ref="E76:F76"/>
    <mergeCell ref="B77:D77"/>
    <mergeCell ref="E52:F52"/>
    <mergeCell ref="A54:F54"/>
    <mergeCell ref="A74:F74"/>
    <mergeCell ref="A53:F53"/>
    <mergeCell ref="A6:A8"/>
    <mergeCell ref="C51:D51"/>
    <mergeCell ref="C52:D52"/>
    <mergeCell ref="B25:F25"/>
    <mergeCell ref="B29:F29"/>
    <mergeCell ref="B37:F37"/>
    <mergeCell ref="B32:F32"/>
    <mergeCell ref="B33:F33"/>
    <mergeCell ref="B35:F35"/>
    <mergeCell ref="B36:F36"/>
    <mergeCell ref="C48:D48"/>
    <mergeCell ref="E51:F51"/>
    <mergeCell ref="B23:F23"/>
    <mergeCell ref="C47:D47"/>
    <mergeCell ref="D9:F9"/>
    <mergeCell ref="C10:D10"/>
    <mergeCell ref="B1:F1"/>
    <mergeCell ref="A14:F14"/>
    <mergeCell ref="D15:F15"/>
    <mergeCell ref="B15:C15"/>
    <mergeCell ref="D20:F20"/>
    <mergeCell ref="B16:C16"/>
    <mergeCell ref="B17:C17"/>
    <mergeCell ref="B18:C18"/>
    <mergeCell ref="B19:C19"/>
    <mergeCell ref="E10:F10"/>
    <mergeCell ref="A2:F2"/>
    <mergeCell ref="A3:F3"/>
    <mergeCell ref="B4:F4"/>
    <mergeCell ref="B5:F5"/>
    <mergeCell ref="B6:F8"/>
    <mergeCell ref="B9:C9"/>
    <mergeCell ref="A85:F85"/>
    <mergeCell ref="A30:F30"/>
    <mergeCell ref="A38:F38"/>
    <mergeCell ref="B34:F34"/>
    <mergeCell ref="B41:C41"/>
    <mergeCell ref="B40:C40"/>
    <mergeCell ref="D41:F41"/>
    <mergeCell ref="D42:F42"/>
    <mergeCell ref="B31:F31"/>
    <mergeCell ref="E81:F81"/>
    <mergeCell ref="E82:F82"/>
    <mergeCell ref="E83:F83"/>
    <mergeCell ref="E48:F48"/>
    <mergeCell ref="E49:F49"/>
    <mergeCell ref="E50:F50"/>
    <mergeCell ref="E75:F75"/>
    <mergeCell ref="A86:F86"/>
    <mergeCell ref="A71:F71"/>
    <mergeCell ref="A60:F60"/>
    <mergeCell ref="B75:D75"/>
    <mergeCell ref="B76:D76"/>
    <mergeCell ref="A73:F73"/>
    <mergeCell ref="B80:D80"/>
    <mergeCell ref="B81:D81"/>
    <mergeCell ref="B82:D82"/>
    <mergeCell ref="B83:D83"/>
    <mergeCell ref="E77:F77"/>
    <mergeCell ref="E78:F78"/>
    <mergeCell ref="E79:F79"/>
    <mergeCell ref="E80:F80"/>
    <mergeCell ref="B78:D78"/>
    <mergeCell ref="B79:D79"/>
    <mergeCell ref="B27:F27"/>
    <mergeCell ref="B28:F28"/>
    <mergeCell ref="B26:F26"/>
    <mergeCell ref="C11:D11"/>
    <mergeCell ref="C12:D12"/>
    <mergeCell ref="D16:F16"/>
    <mergeCell ref="D17:F17"/>
    <mergeCell ref="A13:F13"/>
    <mergeCell ref="D18:F18"/>
    <mergeCell ref="D19:F19"/>
    <mergeCell ref="A22:F22"/>
    <mergeCell ref="A21:F21"/>
    <mergeCell ref="B24:F24"/>
    <mergeCell ref="E11:F11"/>
    <mergeCell ref="E12:F12"/>
    <mergeCell ref="B20:C20"/>
    <mergeCell ref="B39:F39"/>
    <mergeCell ref="D40:F40"/>
    <mergeCell ref="B46:F46"/>
    <mergeCell ref="C50:D50"/>
    <mergeCell ref="B42:C42"/>
    <mergeCell ref="B43:C43"/>
    <mergeCell ref="B44:C44"/>
    <mergeCell ref="D43:F43"/>
    <mergeCell ref="D44:F44"/>
    <mergeCell ref="A45:F45"/>
    <mergeCell ref="C49:D49"/>
    <mergeCell ref="E47:F47"/>
  </mergeCells>
  <printOptions horizontalCentered="1"/>
  <pageMargins left="0.70866141732283472" right="0.70866141732283472" top="0.78740157480314965" bottom="0.78740157480314965" header="0.31496062992125984" footer="0.31496062992125984"/>
  <pageSetup paperSize="9" scale="78" orientation="portrait" r:id="rId1"/>
  <rowBreaks count="1" manualBreakCount="1">
    <brk id="53" max="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tabSelected="1" view="pageBreakPreview" zoomScale="115" zoomScaleNormal="115" zoomScaleSheetLayoutView="115" workbookViewId="0">
      <selection activeCell="B1" sqref="B1:F1"/>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9" t="s">
        <v>70</v>
      </c>
      <c r="B1" s="56" t="s">
        <v>78</v>
      </c>
      <c r="C1" s="57"/>
      <c r="D1" s="57"/>
      <c r="E1" s="57"/>
      <c r="F1" s="58"/>
    </row>
    <row r="2" spans="1:6" ht="15" customHeight="1" x14ac:dyDescent="0.25">
      <c r="A2" s="59" t="s">
        <v>72</v>
      </c>
      <c r="B2" s="60"/>
      <c r="C2" s="60"/>
      <c r="D2" s="60"/>
      <c r="E2" s="60"/>
      <c r="F2" s="61"/>
    </row>
    <row r="3" spans="1:6" ht="15" customHeight="1" x14ac:dyDescent="0.25">
      <c r="A3" s="59" t="s">
        <v>75</v>
      </c>
      <c r="B3" s="60"/>
      <c r="C3" s="60"/>
      <c r="D3" s="60"/>
      <c r="E3" s="60"/>
      <c r="F3" s="61"/>
    </row>
    <row r="4" spans="1:6" x14ac:dyDescent="0.25">
      <c r="A4" s="7" t="s">
        <v>0</v>
      </c>
      <c r="B4" s="37" t="s">
        <v>79</v>
      </c>
      <c r="C4" s="39"/>
      <c r="D4" s="39"/>
      <c r="E4" s="39"/>
      <c r="F4" s="38"/>
    </row>
    <row r="5" spans="1:6" x14ac:dyDescent="0.25">
      <c r="A5" s="5" t="s">
        <v>61</v>
      </c>
      <c r="B5" s="37" t="s">
        <v>80</v>
      </c>
      <c r="C5" s="39"/>
      <c r="D5" s="39"/>
      <c r="E5" s="39"/>
      <c r="F5" s="38"/>
    </row>
    <row r="6" spans="1:6" x14ac:dyDescent="0.25">
      <c r="A6" s="71" t="s">
        <v>1</v>
      </c>
      <c r="B6" s="62" t="s">
        <v>81</v>
      </c>
      <c r="C6" s="63"/>
      <c r="D6" s="63"/>
      <c r="E6" s="63"/>
      <c r="F6" s="64"/>
    </row>
    <row r="7" spans="1:6" x14ac:dyDescent="0.25">
      <c r="A7" s="72"/>
      <c r="B7" s="65"/>
      <c r="C7" s="66"/>
      <c r="D7" s="66"/>
      <c r="E7" s="66"/>
      <c r="F7" s="67"/>
    </row>
    <row r="8" spans="1:6" x14ac:dyDescent="0.25">
      <c r="A8" s="73"/>
      <c r="B8" s="68"/>
      <c r="C8" s="69"/>
      <c r="D8" s="69"/>
      <c r="E8" s="69"/>
      <c r="F8" s="70"/>
    </row>
    <row r="9" spans="1:6" ht="25.5" x14ac:dyDescent="0.25">
      <c r="A9" s="5" t="s">
        <v>2</v>
      </c>
      <c r="B9" s="53" t="s">
        <v>82</v>
      </c>
      <c r="C9" s="55"/>
      <c r="D9" s="53" t="s">
        <v>83</v>
      </c>
      <c r="E9" s="54"/>
      <c r="F9" s="55"/>
    </row>
    <row r="10" spans="1:6" ht="25.5" customHeight="1" x14ac:dyDescent="0.25">
      <c r="A10" s="6" t="s">
        <v>5</v>
      </c>
      <c r="B10" s="5" t="s">
        <v>6</v>
      </c>
      <c r="C10" s="53" t="s">
        <v>7</v>
      </c>
      <c r="D10" s="55"/>
      <c r="E10" s="34" t="s">
        <v>8</v>
      </c>
      <c r="F10" s="36"/>
    </row>
    <row r="11" spans="1:6" x14ac:dyDescent="0.25">
      <c r="A11" s="5" t="s">
        <v>9</v>
      </c>
      <c r="B11" s="80">
        <v>648</v>
      </c>
      <c r="C11" s="43">
        <v>648</v>
      </c>
      <c r="D11" s="44"/>
      <c r="E11" s="43">
        <v>0</v>
      </c>
      <c r="F11" s="44"/>
    </row>
    <row r="12" spans="1:6" x14ac:dyDescent="0.25">
      <c r="A12" s="5" t="s">
        <v>10</v>
      </c>
      <c r="B12" s="80">
        <v>613</v>
      </c>
      <c r="C12" s="43">
        <v>613</v>
      </c>
      <c r="D12" s="44"/>
      <c r="E12" s="43">
        <v>0</v>
      </c>
      <c r="F12" s="44"/>
    </row>
    <row r="13" spans="1:6" x14ac:dyDescent="0.25">
      <c r="A13" s="40"/>
      <c r="B13" s="41"/>
      <c r="C13" s="41"/>
      <c r="D13" s="41"/>
      <c r="E13" s="41"/>
      <c r="F13" s="42"/>
    </row>
    <row r="14" spans="1:6" ht="15.75" x14ac:dyDescent="0.25">
      <c r="A14" s="45" t="s">
        <v>11</v>
      </c>
      <c r="B14" s="46"/>
      <c r="C14" s="46"/>
      <c r="D14" s="46"/>
      <c r="E14" s="46"/>
      <c r="F14" s="47"/>
    </row>
    <row r="15" spans="1:6" x14ac:dyDescent="0.25">
      <c r="A15" s="2"/>
      <c r="B15" s="34" t="s">
        <v>12</v>
      </c>
      <c r="C15" s="36"/>
      <c r="D15" s="34" t="s">
        <v>13</v>
      </c>
      <c r="E15" s="35"/>
      <c r="F15" s="36"/>
    </row>
    <row r="16" spans="1:6" x14ac:dyDescent="0.25">
      <c r="A16" s="5" t="s">
        <v>14</v>
      </c>
      <c r="B16" s="37" t="s">
        <v>84</v>
      </c>
      <c r="C16" s="38"/>
      <c r="D16" s="37" t="s">
        <v>85</v>
      </c>
      <c r="E16" s="39"/>
      <c r="F16" s="38"/>
    </row>
    <row r="17" spans="1:9" x14ac:dyDescent="0.25">
      <c r="A17" s="5" t="s">
        <v>70</v>
      </c>
      <c r="B17" s="37" t="s">
        <v>78</v>
      </c>
      <c r="C17" s="38"/>
      <c r="D17" s="37" t="s">
        <v>78</v>
      </c>
      <c r="E17" s="39"/>
      <c r="F17" s="38"/>
    </row>
    <row r="18" spans="1:9" x14ac:dyDescent="0.25">
      <c r="A18" s="5" t="s">
        <v>15</v>
      </c>
      <c r="B18" s="74" t="s">
        <v>86</v>
      </c>
      <c r="C18" s="75"/>
      <c r="D18" s="74" t="s">
        <v>86</v>
      </c>
      <c r="E18" s="76"/>
      <c r="F18" s="75"/>
    </row>
    <row r="19" spans="1:9" x14ac:dyDescent="0.25">
      <c r="A19" s="5" t="s">
        <v>16</v>
      </c>
      <c r="B19" s="50">
        <v>725391382</v>
      </c>
      <c r="C19" s="38"/>
      <c r="D19" s="50">
        <v>602424196</v>
      </c>
      <c r="E19" s="39"/>
      <c r="F19" s="38"/>
    </row>
    <row r="20" spans="1:9" x14ac:dyDescent="0.25">
      <c r="A20" s="5" t="s">
        <v>17</v>
      </c>
      <c r="B20" s="79" t="s">
        <v>87</v>
      </c>
      <c r="C20" s="38"/>
      <c r="D20" s="79" t="s">
        <v>88</v>
      </c>
      <c r="E20" s="39"/>
      <c r="F20" s="38"/>
    </row>
    <row r="21" spans="1:9" x14ac:dyDescent="0.25">
      <c r="A21" s="40"/>
      <c r="B21" s="41"/>
      <c r="C21" s="41"/>
      <c r="D21" s="41"/>
      <c r="E21" s="41"/>
      <c r="F21" s="42"/>
    </row>
    <row r="22" spans="1:9" ht="15" customHeight="1" x14ac:dyDescent="0.25">
      <c r="A22" s="45" t="s">
        <v>18</v>
      </c>
      <c r="B22" s="46"/>
      <c r="C22" s="46"/>
      <c r="D22" s="46"/>
      <c r="E22" s="46"/>
      <c r="F22" s="47"/>
    </row>
    <row r="23" spans="1:9" ht="29.25" customHeight="1" x14ac:dyDescent="0.25">
      <c r="A23" s="5" t="s">
        <v>66</v>
      </c>
      <c r="B23" s="53" t="s">
        <v>69</v>
      </c>
      <c r="C23" s="54"/>
      <c r="D23" s="54"/>
      <c r="E23" s="54"/>
      <c r="F23" s="55"/>
    </row>
    <row r="24" spans="1:9" ht="110.25" customHeight="1" x14ac:dyDescent="0.25">
      <c r="A24" s="31" t="s">
        <v>89</v>
      </c>
      <c r="B24" s="81" t="s">
        <v>112</v>
      </c>
      <c r="C24" s="82"/>
      <c r="D24" s="82"/>
      <c r="E24" s="82"/>
      <c r="F24" s="83"/>
    </row>
    <row r="25" spans="1:9" ht="132.75" customHeight="1" x14ac:dyDescent="0.25">
      <c r="A25" s="32" t="s">
        <v>90</v>
      </c>
      <c r="B25" s="81" t="s">
        <v>119</v>
      </c>
      <c r="C25" s="82"/>
      <c r="D25" s="82"/>
      <c r="E25" s="82"/>
      <c r="F25" s="83"/>
    </row>
    <row r="26" spans="1:9" ht="180" customHeight="1" x14ac:dyDescent="0.25">
      <c r="A26" s="33" t="s">
        <v>91</v>
      </c>
      <c r="B26" s="81" t="s">
        <v>113</v>
      </c>
      <c r="C26" s="82"/>
      <c r="D26" s="82"/>
      <c r="E26" s="82"/>
      <c r="F26" s="83"/>
    </row>
    <row r="27" spans="1:9" ht="135.75" customHeight="1" x14ac:dyDescent="0.25">
      <c r="A27" s="7" t="s">
        <v>92</v>
      </c>
      <c r="B27" s="81" t="s">
        <v>94</v>
      </c>
      <c r="C27" s="82"/>
      <c r="D27" s="82"/>
      <c r="E27" s="82"/>
      <c r="F27" s="83"/>
    </row>
    <row r="28" spans="1:9" ht="150.75" customHeight="1" x14ac:dyDescent="0.25">
      <c r="A28" s="33" t="s">
        <v>93</v>
      </c>
      <c r="B28" s="81" t="s">
        <v>95</v>
      </c>
      <c r="C28" s="82"/>
      <c r="D28" s="82"/>
      <c r="E28" s="82"/>
      <c r="F28" s="83"/>
    </row>
    <row r="29" spans="1:9" x14ac:dyDescent="0.25">
      <c r="A29" s="40"/>
      <c r="B29" s="41"/>
      <c r="C29" s="41"/>
      <c r="D29" s="41"/>
      <c r="E29" s="41"/>
      <c r="F29" s="42"/>
    </row>
    <row r="30" spans="1:9" ht="25.5" x14ac:dyDescent="0.25">
      <c r="A30" s="5" t="s">
        <v>67</v>
      </c>
      <c r="B30" s="53" t="s">
        <v>68</v>
      </c>
      <c r="C30" s="54"/>
      <c r="D30" s="54"/>
      <c r="E30" s="54"/>
      <c r="F30" s="55"/>
      <c r="I30" s="1"/>
    </row>
    <row r="31" spans="1:9" ht="98.25" customHeight="1" x14ac:dyDescent="0.25">
      <c r="A31" s="84" t="s">
        <v>96</v>
      </c>
      <c r="B31" s="81" t="s">
        <v>115</v>
      </c>
      <c r="C31" s="82"/>
      <c r="D31" s="82"/>
      <c r="E31" s="82"/>
      <c r="F31" s="83"/>
    </row>
    <row r="32" spans="1:9" ht="96" customHeight="1" x14ac:dyDescent="0.25">
      <c r="A32" s="84" t="s">
        <v>97</v>
      </c>
      <c r="B32" s="81" t="s">
        <v>116</v>
      </c>
      <c r="C32" s="82"/>
      <c r="D32" s="82"/>
      <c r="E32" s="82"/>
      <c r="F32" s="83"/>
    </row>
    <row r="33" spans="1:10" ht="67.5" customHeight="1" x14ac:dyDescent="0.25">
      <c r="A33" s="84" t="s">
        <v>98</v>
      </c>
      <c r="B33" s="81" t="s">
        <v>114</v>
      </c>
      <c r="C33" s="82"/>
      <c r="D33" s="82"/>
      <c r="E33" s="82"/>
      <c r="F33" s="83"/>
    </row>
    <row r="34" spans="1:10" ht="117.75" customHeight="1" thickBot="1" x14ac:dyDescent="0.3">
      <c r="A34" s="84" t="s">
        <v>99</v>
      </c>
      <c r="B34" s="81" t="s">
        <v>117</v>
      </c>
      <c r="C34" s="82"/>
      <c r="D34" s="82"/>
      <c r="E34" s="82"/>
      <c r="F34" s="83"/>
    </row>
    <row r="35" spans="1:10" ht="211.5" customHeight="1" thickBot="1" x14ac:dyDescent="0.3">
      <c r="A35" s="85" t="s">
        <v>105</v>
      </c>
      <c r="B35" s="81" t="s">
        <v>120</v>
      </c>
      <c r="C35" s="82"/>
      <c r="D35" s="82"/>
      <c r="E35" s="82"/>
      <c r="F35" s="83"/>
    </row>
    <row r="36" spans="1:10" ht="15.75" thickTop="1" x14ac:dyDescent="0.25">
      <c r="A36" s="9"/>
      <c r="B36" s="37"/>
      <c r="C36" s="39"/>
      <c r="D36" s="39"/>
      <c r="E36" s="39"/>
      <c r="F36" s="38"/>
    </row>
    <row r="37" spans="1:10" x14ac:dyDescent="0.25">
      <c r="A37" s="40"/>
      <c r="B37" s="41"/>
      <c r="C37" s="41"/>
      <c r="D37" s="41"/>
      <c r="E37" s="41"/>
      <c r="F37" s="42"/>
    </row>
    <row r="38" spans="1:10" ht="33.75" customHeight="1" x14ac:dyDescent="0.25">
      <c r="A38" s="5" t="s">
        <v>19</v>
      </c>
      <c r="B38" s="34" t="s">
        <v>76</v>
      </c>
      <c r="C38" s="35"/>
      <c r="D38" s="35"/>
      <c r="E38" s="35"/>
      <c r="F38" s="36"/>
    </row>
    <row r="39" spans="1:10" ht="45" customHeight="1" x14ac:dyDescent="0.25">
      <c r="A39" s="5" t="s">
        <v>64</v>
      </c>
      <c r="B39" s="34" t="s">
        <v>20</v>
      </c>
      <c r="C39" s="36"/>
      <c r="D39" s="34" t="s">
        <v>77</v>
      </c>
      <c r="E39" s="35"/>
      <c r="F39" s="36"/>
      <c r="J39" s="8"/>
    </row>
    <row r="40" spans="1:10" ht="45" customHeight="1" x14ac:dyDescent="0.25">
      <c r="A40" s="100" t="s">
        <v>58</v>
      </c>
      <c r="B40" s="81" t="s">
        <v>107</v>
      </c>
      <c r="C40" s="83"/>
      <c r="D40" s="81" t="s">
        <v>108</v>
      </c>
      <c r="E40" s="82"/>
      <c r="F40" s="83"/>
    </row>
    <row r="41" spans="1:10" ht="30.75" customHeight="1" x14ac:dyDescent="0.25">
      <c r="A41" s="10" t="s">
        <v>38</v>
      </c>
      <c r="B41" s="101" t="s">
        <v>109</v>
      </c>
      <c r="C41" s="102"/>
      <c r="D41" s="101" t="s">
        <v>110</v>
      </c>
      <c r="E41" s="103"/>
      <c r="F41" s="102"/>
    </row>
    <row r="42" spans="1:10" ht="47.25" customHeight="1" x14ac:dyDescent="0.25">
      <c r="A42" s="10" t="s">
        <v>53</v>
      </c>
      <c r="B42" s="101" t="s">
        <v>111</v>
      </c>
      <c r="C42" s="102"/>
      <c r="D42" s="101" t="s">
        <v>110</v>
      </c>
      <c r="E42" s="103"/>
      <c r="F42" s="102"/>
    </row>
    <row r="43" spans="1:10" x14ac:dyDescent="0.25">
      <c r="A43" s="10" t="s">
        <v>59</v>
      </c>
      <c r="B43" s="37"/>
      <c r="C43" s="38"/>
      <c r="D43" s="37"/>
      <c r="E43" s="39"/>
      <c r="F43" s="38"/>
    </row>
    <row r="44" spans="1:10" x14ac:dyDescent="0.25">
      <c r="A44" s="40"/>
      <c r="B44" s="41"/>
      <c r="C44" s="41"/>
      <c r="D44" s="41"/>
      <c r="E44" s="41"/>
      <c r="F44" s="42"/>
    </row>
    <row r="45" spans="1:10" ht="46.5" customHeight="1" x14ac:dyDescent="0.25">
      <c r="A45" s="5" t="s">
        <v>21</v>
      </c>
      <c r="B45" s="34" t="s">
        <v>22</v>
      </c>
      <c r="C45" s="35"/>
      <c r="D45" s="35"/>
      <c r="E45" s="35"/>
      <c r="F45" s="36"/>
    </row>
    <row r="46" spans="1:10" ht="33.75" customHeight="1" x14ac:dyDescent="0.25">
      <c r="A46" s="2"/>
      <c r="B46" s="10" t="s">
        <v>23</v>
      </c>
      <c r="C46" s="34" t="s">
        <v>24</v>
      </c>
      <c r="D46" s="36"/>
      <c r="E46" s="34" t="s">
        <v>25</v>
      </c>
      <c r="F46" s="36"/>
    </row>
    <row r="47" spans="1:10" ht="53.25" customHeight="1" x14ac:dyDescent="0.25">
      <c r="A47" s="97"/>
      <c r="B47" s="84">
        <v>2022</v>
      </c>
      <c r="C47" s="77"/>
      <c r="D47" s="78"/>
      <c r="E47" s="98" t="s">
        <v>106</v>
      </c>
      <c r="F47" s="99"/>
    </row>
    <row r="48" spans="1:10" x14ac:dyDescent="0.25">
      <c r="A48" s="4"/>
      <c r="B48" s="9"/>
      <c r="C48" s="37"/>
      <c r="D48" s="38"/>
      <c r="E48" s="37"/>
      <c r="F48" s="38"/>
    </row>
    <row r="49" spans="1:6" x14ac:dyDescent="0.25">
      <c r="A49" s="4"/>
      <c r="B49" s="9"/>
      <c r="C49" s="37"/>
      <c r="D49" s="38"/>
      <c r="E49" s="37"/>
      <c r="F49" s="38"/>
    </row>
    <row r="50" spans="1:6" x14ac:dyDescent="0.25">
      <c r="A50" s="4"/>
      <c r="B50" s="9"/>
      <c r="C50" s="37"/>
      <c r="D50" s="38"/>
      <c r="E50" s="37"/>
      <c r="F50" s="38"/>
    </row>
    <row r="51" spans="1:6" x14ac:dyDescent="0.25">
      <c r="A51" s="4"/>
      <c r="B51" s="9"/>
      <c r="C51" s="37"/>
      <c r="D51" s="38"/>
      <c r="E51" s="37"/>
      <c r="F51" s="38"/>
    </row>
    <row r="52" spans="1:6" x14ac:dyDescent="0.25">
      <c r="A52" s="40"/>
      <c r="B52" s="41"/>
      <c r="C52" s="41"/>
      <c r="D52" s="41"/>
      <c r="E52" s="41"/>
      <c r="F52" s="42"/>
    </row>
    <row r="53" spans="1:6" ht="15" customHeight="1" x14ac:dyDescent="0.25">
      <c r="A53" s="56" t="s">
        <v>74</v>
      </c>
      <c r="B53" s="57"/>
      <c r="C53" s="57"/>
      <c r="D53" s="57"/>
      <c r="E53" s="57"/>
      <c r="F53" s="58"/>
    </row>
    <row r="54" spans="1:6" ht="38.25" x14ac:dyDescent="0.25">
      <c r="A54" s="3"/>
      <c r="B54" s="3"/>
      <c r="C54" s="10" t="s">
        <v>26</v>
      </c>
      <c r="D54" s="10" t="s">
        <v>27</v>
      </c>
      <c r="E54" s="22" t="s">
        <v>63</v>
      </c>
      <c r="F54" s="19" t="s">
        <v>65</v>
      </c>
    </row>
    <row r="55" spans="1:6" ht="31.5" x14ac:dyDescent="0.25">
      <c r="A55" s="13" t="s">
        <v>58</v>
      </c>
      <c r="B55" s="6" t="s">
        <v>28</v>
      </c>
      <c r="C55" s="17">
        <f>SUM(C56:C58)</f>
        <v>0</v>
      </c>
      <c r="D55" s="17">
        <f>SUM(D56:D58)</f>
        <v>0</v>
      </c>
      <c r="E55" s="17">
        <f>D55-C55</f>
        <v>0</v>
      </c>
      <c r="F55" s="23">
        <f>E55/C$71</f>
        <v>0</v>
      </c>
    </row>
    <row r="56" spans="1:6" ht="25.5" x14ac:dyDescent="0.25">
      <c r="A56" s="11" t="s">
        <v>32</v>
      </c>
      <c r="B56" s="4" t="s">
        <v>29</v>
      </c>
      <c r="C56" s="16">
        <v>0</v>
      </c>
      <c r="D56" s="16">
        <v>0</v>
      </c>
      <c r="E56" s="17">
        <f t="shared" ref="E56:E58" si="0">D56-C56</f>
        <v>0</v>
      </c>
      <c r="F56" s="23">
        <f>E56/C$71</f>
        <v>0</v>
      </c>
    </row>
    <row r="57" spans="1:6" ht="25.5" x14ac:dyDescent="0.25">
      <c r="A57" s="11" t="s">
        <v>33</v>
      </c>
      <c r="B57" s="4" t="s">
        <v>30</v>
      </c>
      <c r="C57" s="16">
        <v>0</v>
      </c>
      <c r="D57" s="16">
        <v>0</v>
      </c>
      <c r="E57" s="17">
        <f t="shared" si="0"/>
        <v>0</v>
      </c>
      <c r="F57" s="23">
        <f>E57/C$71</f>
        <v>0</v>
      </c>
    </row>
    <row r="58" spans="1:6" x14ac:dyDescent="0.25">
      <c r="A58" s="11" t="s">
        <v>34</v>
      </c>
      <c r="B58" s="4" t="s">
        <v>31</v>
      </c>
      <c r="C58" s="16">
        <v>0</v>
      </c>
      <c r="D58" s="16">
        <v>0</v>
      </c>
      <c r="E58" s="17">
        <f t="shared" si="0"/>
        <v>0</v>
      </c>
      <c r="F58" s="23">
        <f>E58/C$71</f>
        <v>0</v>
      </c>
    </row>
    <row r="59" spans="1:6" x14ac:dyDescent="0.25">
      <c r="A59" s="40"/>
      <c r="B59" s="41"/>
      <c r="C59" s="41"/>
      <c r="D59" s="41"/>
      <c r="E59" s="41"/>
      <c r="F59" s="42"/>
    </row>
    <row r="60" spans="1:6" ht="31.5" x14ac:dyDescent="0.25">
      <c r="A60" s="13" t="s">
        <v>38</v>
      </c>
      <c r="B60" s="6" t="s">
        <v>39</v>
      </c>
      <c r="C60" s="17">
        <f>SUM(C62:C69)</f>
        <v>648</v>
      </c>
      <c r="D60" s="17">
        <f>SUM(D62:D69)</f>
        <v>613.45000000000005</v>
      </c>
      <c r="E60" s="17">
        <f>D60-C60</f>
        <v>-34.549999999999955</v>
      </c>
      <c r="F60" s="23">
        <f>E60/C$71</f>
        <v>-5.3317901234567831E-2</v>
      </c>
    </row>
    <row r="61" spans="1:6" ht="15.75" x14ac:dyDescent="0.25">
      <c r="A61" s="12"/>
      <c r="B61" s="25" t="s">
        <v>40</v>
      </c>
      <c r="C61" s="26"/>
      <c r="D61" s="26"/>
      <c r="E61" s="26"/>
      <c r="F61" s="27"/>
    </row>
    <row r="62" spans="1:6" x14ac:dyDescent="0.25">
      <c r="A62" s="11" t="s">
        <v>41</v>
      </c>
      <c r="B62" s="4" t="s">
        <v>35</v>
      </c>
      <c r="C62" s="16">
        <v>247</v>
      </c>
      <c r="D62" s="28">
        <v>252.18199999999999</v>
      </c>
      <c r="E62" s="17">
        <f>SUM(D62-C62)</f>
        <v>5.1819999999999879</v>
      </c>
      <c r="F62" s="23">
        <f>E62/C$71</f>
        <v>7.9969135802468953E-3</v>
      </c>
    </row>
    <row r="63" spans="1:6" ht="102" x14ac:dyDescent="0.25">
      <c r="A63" s="11" t="s">
        <v>42</v>
      </c>
      <c r="B63" s="4" t="s">
        <v>36</v>
      </c>
      <c r="C63" s="16">
        <v>0</v>
      </c>
      <c r="D63" s="16">
        <v>0</v>
      </c>
      <c r="E63" s="17">
        <f t="shared" ref="E63:E64" si="1">SUM(D63-C63)</f>
        <v>0</v>
      </c>
      <c r="F63" s="23">
        <f>E63/C$71</f>
        <v>0</v>
      </c>
    </row>
    <row r="64" spans="1:6" ht="63.75" x14ac:dyDescent="0.25">
      <c r="A64" s="11" t="s">
        <v>43</v>
      </c>
      <c r="B64" s="4" t="s">
        <v>37</v>
      </c>
      <c r="C64" s="16">
        <v>83</v>
      </c>
      <c r="D64" s="16">
        <v>77.817999999999998</v>
      </c>
      <c r="E64" s="17">
        <f t="shared" si="1"/>
        <v>-5.1820000000000022</v>
      </c>
      <c r="F64" s="23">
        <f>E64/C$71</f>
        <v>-7.9969135802469161E-3</v>
      </c>
    </row>
    <row r="65" spans="1:6" ht="15.75" x14ac:dyDescent="0.25">
      <c r="A65" s="2"/>
      <c r="B65" s="25" t="s">
        <v>44</v>
      </c>
      <c r="C65" s="26"/>
      <c r="D65" s="26"/>
      <c r="E65" s="26"/>
      <c r="F65" s="27"/>
    </row>
    <row r="66" spans="1:6" ht="25.5" x14ac:dyDescent="0.25">
      <c r="A66" s="11" t="s">
        <v>49</v>
      </c>
      <c r="B66" s="4" t="s">
        <v>45</v>
      </c>
      <c r="C66" s="16">
        <v>9</v>
      </c>
      <c r="D66" s="16">
        <v>3.9</v>
      </c>
      <c r="E66" s="17">
        <f>SUM(D66-C66)</f>
        <v>-5.0999999999999996</v>
      </c>
      <c r="F66" s="23">
        <f>E66/C$71</f>
        <v>-7.8703703703703696E-3</v>
      </c>
    </row>
    <row r="67" spans="1:6" x14ac:dyDescent="0.25">
      <c r="A67" s="11" t="s">
        <v>50</v>
      </c>
      <c r="B67" s="4" t="s">
        <v>46</v>
      </c>
      <c r="C67" s="16">
        <v>0</v>
      </c>
      <c r="D67" s="16">
        <v>10.9</v>
      </c>
      <c r="E67" s="17">
        <f t="shared" ref="E67:E69" si="2">SUM(D67-C67)</f>
        <v>10.9</v>
      </c>
      <c r="F67" s="23">
        <f>E67/C$71</f>
        <v>1.6820987654320989E-2</v>
      </c>
    </row>
    <row r="68" spans="1:6" x14ac:dyDescent="0.25">
      <c r="A68" s="11" t="s">
        <v>51</v>
      </c>
      <c r="B68" s="4" t="s">
        <v>47</v>
      </c>
      <c r="C68" s="16">
        <v>285</v>
      </c>
      <c r="D68" s="16">
        <v>228.7</v>
      </c>
      <c r="E68" s="17">
        <f t="shared" si="2"/>
        <v>-56.300000000000011</v>
      </c>
      <c r="F68" s="23">
        <f>E68/C$71</f>
        <v>-8.6882716049382733E-2</v>
      </c>
    </row>
    <row r="69" spans="1:6" x14ac:dyDescent="0.25">
      <c r="A69" s="11" t="s">
        <v>52</v>
      </c>
      <c r="B69" s="4" t="s">
        <v>48</v>
      </c>
      <c r="C69" s="16">
        <v>24</v>
      </c>
      <c r="D69" s="16">
        <v>39.950000000000003</v>
      </c>
      <c r="E69" s="17">
        <f t="shared" si="2"/>
        <v>15.950000000000003</v>
      </c>
      <c r="F69" s="23">
        <f>E69/C$71</f>
        <v>2.4614197530864201E-2</v>
      </c>
    </row>
    <row r="70" spans="1:6" x14ac:dyDescent="0.25">
      <c r="A70" s="40"/>
      <c r="B70" s="41"/>
      <c r="C70" s="41"/>
      <c r="D70" s="41"/>
      <c r="E70" s="41"/>
      <c r="F70" s="42"/>
    </row>
    <row r="71" spans="1:6" ht="31.5" x14ac:dyDescent="0.25">
      <c r="A71" s="14" t="s">
        <v>53</v>
      </c>
      <c r="B71" s="6" t="s">
        <v>54</v>
      </c>
      <c r="C71" s="16">
        <v>648</v>
      </c>
      <c r="D71" s="17">
        <f>SUM(D60,D55,)</f>
        <v>613.45000000000005</v>
      </c>
      <c r="E71" s="17">
        <f>D71-C71</f>
        <v>-34.549999999999955</v>
      </c>
      <c r="F71" s="23">
        <f>E71/C$71</f>
        <v>-5.3317901234567831E-2</v>
      </c>
    </row>
    <row r="72" spans="1:6" x14ac:dyDescent="0.25">
      <c r="A72" s="40"/>
      <c r="B72" s="41"/>
      <c r="C72" s="41"/>
      <c r="D72" s="41"/>
      <c r="E72" s="41"/>
      <c r="F72" s="42"/>
    </row>
    <row r="73" spans="1:6" ht="15" customHeight="1" x14ac:dyDescent="0.25">
      <c r="A73" s="56" t="s">
        <v>55</v>
      </c>
      <c r="B73" s="57"/>
      <c r="C73" s="57"/>
      <c r="D73" s="57"/>
      <c r="E73" s="57"/>
      <c r="F73" s="58"/>
    </row>
    <row r="74" spans="1:6" ht="25.5" x14ac:dyDescent="0.25">
      <c r="A74" s="10" t="s">
        <v>60</v>
      </c>
      <c r="B74" s="34" t="s">
        <v>56</v>
      </c>
      <c r="C74" s="35"/>
      <c r="D74" s="36"/>
      <c r="E74" s="34" t="s">
        <v>57</v>
      </c>
      <c r="F74" s="36"/>
    </row>
    <row r="75" spans="1:6" ht="32.25" customHeight="1" x14ac:dyDescent="0.25">
      <c r="A75" s="90" t="str">
        <f>A62</f>
        <v>2.1</v>
      </c>
      <c r="B75" s="91" t="s">
        <v>100</v>
      </c>
      <c r="C75" s="91"/>
      <c r="D75" s="91"/>
      <c r="E75" s="92">
        <v>252</v>
      </c>
      <c r="F75" s="93"/>
    </row>
    <row r="76" spans="1:6" ht="56.25" customHeight="1" x14ac:dyDescent="0.25">
      <c r="A76" s="90" t="str">
        <f>A64</f>
        <v>2.3</v>
      </c>
      <c r="B76" s="94" t="s">
        <v>101</v>
      </c>
      <c r="C76" s="95"/>
      <c r="D76" s="96"/>
      <c r="E76" s="92">
        <v>78</v>
      </c>
      <c r="F76" s="93"/>
    </row>
    <row r="77" spans="1:6" ht="46.5" customHeight="1" x14ac:dyDescent="0.25">
      <c r="A77" s="30" t="str">
        <f>A66</f>
        <v>2.4</v>
      </c>
      <c r="B77" s="86" t="s">
        <v>118</v>
      </c>
      <c r="C77" s="87"/>
      <c r="D77" s="88"/>
      <c r="E77" s="50">
        <v>4</v>
      </c>
      <c r="F77" s="51"/>
    </row>
    <row r="78" spans="1:6" ht="47.25" customHeight="1" x14ac:dyDescent="0.25">
      <c r="A78" s="30" t="str">
        <f>A67</f>
        <v>2.5</v>
      </c>
      <c r="B78" s="86" t="s">
        <v>103</v>
      </c>
      <c r="C78" s="87"/>
      <c r="D78" s="88"/>
      <c r="E78" s="50">
        <v>11</v>
      </c>
      <c r="F78" s="51"/>
    </row>
    <row r="79" spans="1:6" ht="48.75" customHeight="1" x14ac:dyDescent="0.25">
      <c r="A79" s="30" t="str">
        <f>A68</f>
        <v>2.6</v>
      </c>
      <c r="B79" s="89" t="s">
        <v>102</v>
      </c>
      <c r="C79" s="89"/>
      <c r="D79" s="89"/>
      <c r="E79" s="50">
        <v>229</v>
      </c>
      <c r="F79" s="51"/>
    </row>
    <row r="80" spans="1:6" ht="45.75" customHeight="1" x14ac:dyDescent="0.25">
      <c r="A80" s="30" t="str">
        <f>A69</f>
        <v>2.7</v>
      </c>
      <c r="B80" s="89" t="s">
        <v>104</v>
      </c>
      <c r="C80" s="89"/>
      <c r="D80" s="89"/>
      <c r="E80" s="50">
        <v>40</v>
      </c>
      <c r="F80" s="51"/>
    </row>
    <row r="81" spans="1:6" x14ac:dyDescent="0.25">
      <c r="A81" s="21"/>
      <c r="B81" s="21"/>
      <c r="C81" s="21"/>
      <c r="D81" s="21"/>
      <c r="E81" s="21"/>
      <c r="F81" s="21"/>
    </row>
    <row r="82" spans="1:6" x14ac:dyDescent="0.25">
      <c r="A82" s="48" t="s">
        <v>71</v>
      </c>
      <c r="B82" s="48"/>
      <c r="C82" s="48"/>
      <c r="D82" s="48"/>
      <c r="E82" s="48"/>
      <c r="F82" s="48"/>
    </row>
    <row r="83" spans="1:6" x14ac:dyDescent="0.25">
      <c r="A83" s="48" t="s">
        <v>62</v>
      </c>
      <c r="B83" s="48"/>
      <c r="C83" s="48"/>
      <c r="D83" s="48"/>
      <c r="E83" s="48"/>
      <c r="F83" s="48"/>
    </row>
    <row r="84" spans="1:6" x14ac:dyDescent="0.25">
      <c r="A84" s="20"/>
      <c r="B84" s="20"/>
      <c r="C84" s="20"/>
      <c r="D84" s="20"/>
      <c r="E84" s="20"/>
      <c r="F84" s="20"/>
    </row>
  </sheetData>
  <mergeCells count="93">
    <mergeCell ref="A83:F83"/>
    <mergeCell ref="B78:D78"/>
    <mergeCell ref="E78:F78"/>
    <mergeCell ref="B79:D79"/>
    <mergeCell ref="E79:F79"/>
    <mergeCell ref="B80:D80"/>
    <mergeCell ref="E80:F80"/>
    <mergeCell ref="A82:F82"/>
    <mergeCell ref="B75:D75"/>
    <mergeCell ref="E75:F75"/>
    <mergeCell ref="B76:D76"/>
    <mergeCell ref="E76:F76"/>
    <mergeCell ref="B77:D77"/>
    <mergeCell ref="E77:F77"/>
    <mergeCell ref="A59:F59"/>
    <mergeCell ref="A70:F70"/>
    <mergeCell ref="A72:F72"/>
    <mergeCell ref="A73:F73"/>
    <mergeCell ref="B74:D74"/>
    <mergeCell ref="E74:F74"/>
    <mergeCell ref="A53:F53"/>
    <mergeCell ref="C47:D47"/>
    <mergeCell ref="E47:F47"/>
    <mergeCell ref="C48:D48"/>
    <mergeCell ref="E48:F48"/>
    <mergeCell ref="C49:D49"/>
    <mergeCell ref="E49:F49"/>
    <mergeCell ref="C50:D50"/>
    <mergeCell ref="E50:F50"/>
    <mergeCell ref="C51:D51"/>
    <mergeCell ref="E51:F51"/>
    <mergeCell ref="A52:F52"/>
    <mergeCell ref="B43:C43"/>
    <mergeCell ref="D43:F43"/>
    <mergeCell ref="A44:F44"/>
    <mergeCell ref="B45:F45"/>
    <mergeCell ref="C46:D46"/>
    <mergeCell ref="E46:F46"/>
    <mergeCell ref="B40:C40"/>
    <mergeCell ref="D40:F40"/>
    <mergeCell ref="B41:C41"/>
    <mergeCell ref="D41:F41"/>
    <mergeCell ref="B42:C42"/>
    <mergeCell ref="D42:F42"/>
    <mergeCell ref="B39:C39"/>
    <mergeCell ref="D39:F39"/>
    <mergeCell ref="A29:F29"/>
    <mergeCell ref="B30:F30"/>
    <mergeCell ref="B31:F31"/>
    <mergeCell ref="B32:F32"/>
    <mergeCell ref="B33:F33"/>
    <mergeCell ref="B34:F34"/>
    <mergeCell ref="B35:F35"/>
    <mergeCell ref="B36:F36"/>
    <mergeCell ref="A37:F37"/>
    <mergeCell ref="B38:F38"/>
    <mergeCell ref="B28:F28"/>
    <mergeCell ref="B19:C19"/>
    <mergeCell ref="D19:F19"/>
    <mergeCell ref="B20:C20"/>
    <mergeCell ref="D20:F20"/>
    <mergeCell ref="A21:F21"/>
    <mergeCell ref="A22:F22"/>
    <mergeCell ref="B23:F23"/>
    <mergeCell ref="B24:F24"/>
    <mergeCell ref="B25:F25"/>
    <mergeCell ref="B26:F26"/>
    <mergeCell ref="B27:F27"/>
    <mergeCell ref="B16:C16"/>
    <mergeCell ref="D16:F16"/>
    <mergeCell ref="B17:C17"/>
    <mergeCell ref="D17:F17"/>
    <mergeCell ref="B18:C18"/>
    <mergeCell ref="D18:F18"/>
    <mergeCell ref="C12:D12"/>
    <mergeCell ref="E12:F12"/>
    <mergeCell ref="A13:F13"/>
    <mergeCell ref="A14:F14"/>
    <mergeCell ref="B15:C15"/>
    <mergeCell ref="D15:F15"/>
    <mergeCell ref="B9:C9"/>
    <mergeCell ref="D9:F9"/>
    <mergeCell ref="C10:D10"/>
    <mergeCell ref="E10:F10"/>
    <mergeCell ref="C11:D11"/>
    <mergeCell ref="E11:F11"/>
    <mergeCell ref="A6:A8"/>
    <mergeCell ref="B6:F8"/>
    <mergeCell ref="B1:F1"/>
    <mergeCell ref="A2:F2"/>
    <mergeCell ref="A3:F3"/>
    <mergeCell ref="B4:F4"/>
    <mergeCell ref="B5:F5"/>
  </mergeCells>
  <hyperlinks>
    <hyperlink ref="B20" r:id="rId1"/>
    <hyperlink ref="D20" r:id="rId2"/>
  </hyperlinks>
  <printOptions horizontalCentered="1"/>
  <pageMargins left="0.70866141732283472" right="0.70866141732283472" top="0.78740157480314965" bottom="0.78740157480314965" header="0.31496062992125984" footer="0.31496062992125984"/>
  <pageSetup paperSize="9" scale="78" orientation="portrait" r:id="rId3"/>
  <rowBreaks count="1" manualBreakCount="1">
    <brk id="52" max="4"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15AC6C446A9AEC4887B6240C14C150AE" ma:contentTypeVersion="9" ma:contentTypeDescription="Vytvoří nový dokument" ma:contentTypeScope="" ma:versionID="4286ef44d3f03ccbb89e89ad660ac8c0">
  <xsd:schema xmlns:xsd="http://www.w3.org/2001/XMLSchema" xmlns:xs="http://www.w3.org/2001/XMLSchema" xmlns:p="http://schemas.microsoft.com/office/2006/metadata/properties" xmlns:ns2="dd24b7f9-e3ee-43c2-949c-e36816f2a2d5" xmlns:ns3="f999670f-2a3f-4325-aa6f-19973f59f571" targetNamespace="http://schemas.microsoft.com/office/2006/metadata/properties" ma:root="true" ma:fieldsID="8b48ea7c426bf7507f6494838d9cee38" ns2:_="" ns3:_="">
    <xsd:import namespace="dd24b7f9-e3ee-43c2-949c-e36816f2a2d5"/>
    <xsd:import namespace="f999670f-2a3f-4325-aa6f-19973f59f5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4b7f9-e3ee-43c2-949c-e36816f2a2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99670f-2a3f-4325-aa6f-19973f59f571"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72F897-1BDE-49E0-8EDD-10AF492CA315}">
  <ds:schemaRefs>
    <ds:schemaRef ds:uri="http://schemas.microsoft.com/sharepoint/v3/contenttype/forms"/>
  </ds:schemaRefs>
</ds:datastoreItem>
</file>

<file path=customXml/itemProps2.xml><?xml version="1.0" encoding="utf-8"?>
<ds:datastoreItem xmlns:ds="http://schemas.openxmlformats.org/officeDocument/2006/customXml" ds:itemID="{F78C112B-8504-4372-93A1-E4D5394A6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4b7f9-e3ee-43c2-949c-e36816f2a2d5"/>
    <ds:schemaRef ds:uri="f999670f-2a3f-4325-aa6f-19973f59f5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FF6CC4-438F-4B79-BBAF-42F9CDA1520C}">
  <ds:schemaRefs>
    <ds:schemaRef ds:uri="http://purl.org/dc/elements/1.1/"/>
    <ds:schemaRef ds:uri="http://schemas.microsoft.com/office/2006/metadata/properties"/>
    <ds:schemaRef ds:uri="dd24b7f9-e3ee-43c2-949c-e36816f2a2d5"/>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f999670f-2a3f-4325-aa6f-19973f59f5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Záv. zpráva kompletní CRP 2021</vt:lpstr>
      <vt:lpstr>Záv. zpráva dílčí CRP 2021</vt:lpstr>
      <vt:lpstr>'Záv. zpráva dílčí CRP 2021'!Oblast_tisku</vt:lpstr>
      <vt:lpstr>'Záv. zpráva kompletní CRP 2021'!Oblast_tisku</vt:lpstr>
    </vt:vector>
  </TitlesOfParts>
  <Company>MSMT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Johánek</dc:creator>
  <cp:lastModifiedBy>Smítalová Lenka Ing.</cp:lastModifiedBy>
  <cp:lastPrinted>2020-06-17T13:52:13Z</cp:lastPrinted>
  <dcterms:created xsi:type="dcterms:W3CDTF">2019-03-22T14:48:01Z</dcterms:created>
  <dcterms:modified xsi:type="dcterms:W3CDTF">2022-01-24T13:16:58Z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0x01010015AC6C446A9AEC4887B6240C14C150AE</vt:lpwstr>
  </property>
</Properties>
</file>